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FengXiangL\Desktop\"/>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6" i="5"/>
  <c r="C6" i="5"/>
  <c r="V6" i="5" s="1"/>
  <c r="B7" i="5"/>
  <c r="C7" i="5"/>
  <c r="V7" i="5" s="1"/>
  <c r="B8" i="5"/>
  <c r="C8" i="5"/>
  <c r="V8" i="5" s="1"/>
  <c r="B9" i="5"/>
  <c r="C9" i="5"/>
  <c r="V9" i="5" s="1"/>
  <c r="B10" i="5"/>
  <c r="C10" i="5"/>
  <c r="B11" i="5"/>
  <c r="C11" i="5"/>
  <c r="V11" i="5" s="1"/>
  <c r="R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F25" i="5" s="1"/>
  <c r="B26" i="5"/>
  <c r="C26" i="5"/>
  <c r="V26" i="5" s="1"/>
  <c r="B27" i="5"/>
  <c r="C27" i="5"/>
  <c r="V27" i="5" s="1"/>
  <c r="B28" i="5"/>
  <c r="C28" i="5"/>
  <c r="V28" i="5" s="1"/>
  <c r="B29" i="5"/>
  <c r="C29" i="5"/>
  <c r="V29" i="5" s="1"/>
  <c r="H29" i="5" s="1"/>
  <c r="B30" i="5"/>
  <c r="C30" i="5"/>
  <c r="B31" i="5"/>
  <c r="C31" i="5"/>
  <c r="V31" i="5" s="1"/>
  <c r="B32" i="5"/>
  <c r="C32" i="5"/>
  <c r="B33" i="5"/>
  <c r="C33" i="5"/>
  <c r="V33" i="5" s="1"/>
  <c r="B34" i="5"/>
  <c r="C34" i="5"/>
  <c r="B35" i="5"/>
  <c r="C35" i="5"/>
  <c r="V35" i="5" s="1"/>
  <c r="F35" i="5" s="1"/>
  <c r="B36" i="5"/>
  <c r="C36" i="5"/>
  <c r="V36" i="5" s="1"/>
  <c r="E36" i="5" s="1"/>
  <c r="X36" i="5" s="1"/>
  <c r="B37" i="5"/>
  <c r="C37" i="5"/>
  <c r="V37" i="5" s="1"/>
  <c r="I37" i="5" s="1"/>
  <c r="B38" i="5"/>
  <c r="C38" i="5"/>
  <c r="V38" i="5" s="1"/>
  <c r="B39" i="5"/>
  <c r="C39" i="5"/>
  <c r="V39" i="5" s="1"/>
  <c r="B40" i="5"/>
  <c r="C40" i="5"/>
  <c r="B41" i="5"/>
  <c r="C41" i="5"/>
  <c r="V41" i="5" s="1"/>
  <c r="B42" i="5"/>
  <c r="C42" i="5"/>
  <c r="B43" i="5"/>
  <c r="C43" i="5"/>
  <c r="V43" i="5" s="1"/>
  <c r="B44" i="5"/>
  <c r="C44" i="5"/>
  <c r="V44" i="5" s="1"/>
  <c r="B45" i="5"/>
  <c r="C45" i="5"/>
  <c r="V45" i="5" s="1"/>
  <c r="E45" i="5" s="1"/>
  <c r="X45" i="5" s="1"/>
  <c r="B46" i="5"/>
  <c r="C46" i="5"/>
  <c r="B47" i="5"/>
  <c r="C47" i="5"/>
  <c r="V47" i="5" s="1"/>
  <c r="I47" i="5" s="1"/>
  <c r="B48" i="5"/>
  <c r="C48" i="5"/>
  <c r="V48" i="5" s="1"/>
  <c r="B49" i="5"/>
  <c r="C49" i="5"/>
  <c r="V49" i="5" s="1"/>
  <c r="B50" i="5"/>
  <c r="C50" i="5"/>
  <c r="B51" i="5"/>
  <c r="C51" i="5"/>
  <c r="V51" i="5" s="1"/>
  <c r="B52" i="5"/>
  <c r="C52" i="5"/>
  <c r="V52" i="5" s="1"/>
  <c r="B53" i="5"/>
  <c r="C53" i="5"/>
  <c r="V53" i="5" s="1"/>
  <c r="J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H65" i="5" s="1"/>
  <c r="B66" i="5"/>
  <c r="C66" i="5"/>
  <c r="B67" i="5"/>
  <c r="C67" i="5"/>
  <c r="V67" i="5" s="1"/>
  <c r="I67" i="5" s="1"/>
  <c r="B68" i="5"/>
  <c r="C68" i="5"/>
  <c r="V68" i="5" s="1"/>
  <c r="B69" i="5"/>
  <c r="C69" i="5"/>
  <c r="V69" i="5" s="1"/>
  <c r="B70" i="5"/>
  <c r="C70" i="5"/>
  <c r="V70" i="5" s="1"/>
  <c r="B71" i="5"/>
  <c r="C71" i="5"/>
  <c r="V71" i="5" s="1"/>
  <c r="B72" i="5"/>
  <c r="C72" i="5"/>
  <c r="V72" i="5" s="1"/>
  <c r="B73" i="5"/>
  <c r="C73" i="5"/>
  <c r="V73" i="5" s="1"/>
  <c r="B74" i="5"/>
  <c r="C74" i="5"/>
  <c r="V74" i="5" s="1"/>
  <c r="B75" i="5"/>
  <c r="C75" i="5"/>
  <c r="V75" i="5" s="1"/>
  <c r="I75" i="5" s="1"/>
  <c r="B76" i="5"/>
  <c r="C76" i="5"/>
  <c r="V76" i="5" s="1"/>
  <c r="B77" i="5"/>
  <c r="C77" i="5"/>
  <c r="V77" i="5" s="1"/>
  <c r="J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J87" i="5" s="1"/>
  <c r="B88" i="5"/>
  <c r="C88" i="5"/>
  <c r="V88" i="5" s="1"/>
  <c r="B89" i="5"/>
  <c r="C89" i="5"/>
  <c r="V89" i="5" s="1"/>
  <c r="B90" i="5"/>
  <c r="C90" i="5"/>
  <c r="B91" i="5"/>
  <c r="C91" i="5"/>
  <c r="V91" i="5" s="1"/>
  <c r="B92" i="5"/>
  <c r="AB92" i="5" s="1"/>
  <c r="C92" i="5"/>
  <c r="V92" i="5" s="1"/>
  <c r="B93" i="5"/>
  <c r="C93" i="5"/>
  <c r="V93" i="5" s="1"/>
  <c r="F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F101" i="5" s="1"/>
  <c r="B102" i="5"/>
  <c r="C102" i="5"/>
  <c r="V102" i="5" s="1"/>
  <c r="B103" i="5"/>
  <c r="C103" i="5"/>
  <c r="V103" i="5" s="1"/>
  <c r="F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E113" i="5" s="1"/>
  <c r="X113" i="5" s="1"/>
  <c r="B114" i="5"/>
  <c r="C114" i="5"/>
  <c r="B115" i="5"/>
  <c r="C115" i="5"/>
  <c r="V115" i="5" s="1"/>
  <c r="R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I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E139" i="5" s="1"/>
  <c r="X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I151" i="5" s="1"/>
  <c r="B152" i="5"/>
  <c r="C152" i="5"/>
  <c r="V152" i="5" s="1"/>
  <c r="B153" i="5"/>
  <c r="C153" i="5"/>
  <c r="V153" i="5" s="1"/>
  <c r="J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I163" i="5" s="1"/>
  <c r="B164" i="5"/>
  <c r="C164" i="5"/>
  <c r="V164" i="5" s="1"/>
  <c r="B165" i="5"/>
  <c r="C165" i="5"/>
  <c r="V165" i="5" s="1"/>
  <c r="F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H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AB235" i="5" s="1"/>
  <c r="B236" i="5"/>
  <c r="C236" i="5"/>
  <c r="V236" i="5" s="1"/>
  <c r="B237" i="5"/>
  <c r="C237" i="5"/>
  <c r="V237" i="5" s="1"/>
  <c r="F237" i="5" s="1"/>
  <c r="B238" i="5"/>
  <c r="C238" i="5"/>
  <c r="V238" i="5" s="1"/>
  <c r="B239" i="5"/>
  <c r="C239" i="5"/>
  <c r="V239" i="5" s="1"/>
  <c r="B240" i="5"/>
  <c r="C240" i="5"/>
  <c r="V240" i="5" s="1"/>
  <c r="B241" i="5"/>
  <c r="C241" i="5"/>
  <c r="V241" i="5" s="1"/>
  <c r="B242" i="5"/>
  <c r="C242" i="5"/>
  <c r="V242" i="5" s="1"/>
  <c r="B243" i="5"/>
  <c r="C243" i="5"/>
  <c r="AB243" i="5" s="1"/>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AB259" i="5" s="1"/>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AB275" i="5" s="1"/>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AB283" i="5" s="1"/>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AB291" i="5" s="1"/>
  <c r="B292" i="5"/>
  <c r="C292" i="5"/>
  <c r="V292" i="5" s="1"/>
  <c r="B293" i="5"/>
  <c r="C293" i="5"/>
  <c r="V293" i="5" s="1"/>
  <c r="F293" i="5" s="1"/>
  <c r="B294" i="5"/>
  <c r="C294" i="5"/>
  <c r="B295" i="5"/>
  <c r="C295" i="5"/>
  <c r="V295" i="5" s="1"/>
  <c r="B296" i="5"/>
  <c r="C296" i="5"/>
  <c r="V296" i="5" s="1"/>
  <c r="B297" i="5"/>
  <c r="C297" i="5"/>
  <c r="V297" i="5" s="1"/>
  <c r="J297" i="5" s="1"/>
  <c r="B298" i="5"/>
  <c r="C298" i="5"/>
  <c r="B299" i="5"/>
  <c r="C299" i="5"/>
  <c r="AB299" i="5" s="1"/>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AB323" i="5" s="1"/>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AB331" i="5" s="1"/>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AB339" i="5" s="1"/>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AB347" i="5" s="1"/>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AB363" i="5" s="1"/>
  <c r="B364" i="5"/>
  <c r="C364" i="5"/>
  <c r="V364" i="5" s="1"/>
  <c r="B365" i="5"/>
  <c r="C365" i="5"/>
  <c r="V365" i="5" s="1"/>
  <c r="B366" i="5"/>
  <c r="C366" i="5"/>
  <c r="B367" i="5"/>
  <c r="C367" i="5"/>
  <c r="V367" i="5" s="1"/>
  <c r="B368" i="5"/>
  <c r="C368" i="5"/>
  <c r="V368" i="5" s="1"/>
  <c r="B369" i="5"/>
  <c r="C369" i="5"/>
  <c r="V369" i="5" s="1"/>
  <c r="B370" i="5"/>
  <c r="C370" i="5"/>
  <c r="V370" i="5" s="1"/>
  <c r="B371" i="5"/>
  <c r="C371" i="5"/>
  <c r="AB371" i="5" s="1"/>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AB379" i="5" s="1"/>
  <c r="B380" i="5"/>
  <c r="C380" i="5"/>
  <c r="V380" i="5" s="1"/>
  <c r="B381" i="5"/>
  <c r="C381" i="5"/>
  <c r="V381" i="5" s="1"/>
  <c r="B382" i="5"/>
  <c r="C382" i="5"/>
  <c r="B383" i="5"/>
  <c r="C383" i="5"/>
  <c r="V383" i="5" s="1"/>
  <c r="B384" i="5"/>
  <c r="C384" i="5"/>
  <c r="V384" i="5" s="1"/>
  <c r="B385" i="5"/>
  <c r="C385" i="5"/>
  <c r="V385" i="5" s="1"/>
  <c r="R385" i="5" s="1"/>
  <c r="B386" i="5"/>
  <c r="C386" i="5"/>
  <c r="V386" i="5" s="1"/>
  <c r="B387" i="5"/>
  <c r="C387" i="5"/>
  <c r="AB387" i="5" s="1"/>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AB395" i="5" s="1"/>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AB403" i="5" s="1"/>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AB411" i="5" s="1"/>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AB421" i="5" s="1"/>
  <c r="B422" i="5"/>
  <c r="C422" i="5"/>
  <c r="V422" i="5" s="1"/>
  <c r="B423" i="5"/>
  <c r="C423" i="5"/>
  <c r="B424" i="5"/>
  <c r="C424" i="5"/>
  <c r="V424" i="5" s="1"/>
  <c r="B425" i="5"/>
  <c r="C425" i="5"/>
  <c r="B426" i="5"/>
  <c r="C426" i="5"/>
  <c r="V426" i="5" s="1"/>
  <c r="B427" i="5"/>
  <c r="C427" i="5"/>
  <c r="V427" i="5" s="1"/>
  <c r="F427" i="5" s="1"/>
  <c r="B428" i="5"/>
  <c r="C428" i="5"/>
  <c r="V428" i="5" s="1"/>
  <c r="B429" i="5"/>
  <c r="C429" i="5"/>
  <c r="AB429" i="5" s="1"/>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AB445" i="5" s="1"/>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AB453" i="5" s="1"/>
  <c r="B454" i="5"/>
  <c r="C454" i="5"/>
  <c r="V454" i="5" s="1"/>
  <c r="B455" i="5"/>
  <c r="C455" i="5"/>
  <c r="V455" i="5" s="1"/>
  <c r="B456" i="5"/>
  <c r="C456" i="5"/>
  <c r="V456" i="5" s="1"/>
  <c r="B457" i="5"/>
  <c r="C457" i="5"/>
  <c r="B458" i="5"/>
  <c r="C458" i="5"/>
  <c r="B459" i="5"/>
  <c r="C459" i="5"/>
  <c r="V459" i="5" s="1"/>
  <c r="R459" i="5" s="1"/>
  <c r="B460" i="5"/>
  <c r="C460" i="5"/>
  <c r="V460" i="5" s="1"/>
  <c r="B461" i="5"/>
  <c r="C461" i="5"/>
  <c r="AB461" i="5" s="1"/>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AB469" i="5" s="1"/>
  <c r="B470" i="5"/>
  <c r="C470" i="5"/>
  <c r="V470" i="5" s="1"/>
  <c r="B471" i="5"/>
  <c r="C471" i="5"/>
  <c r="B472" i="5"/>
  <c r="C472" i="5"/>
  <c r="V472" i="5" s="1"/>
  <c r="B473" i="5"/>
  <c r="C473" i="5"/>
  <c r="B474" i="5"/>
  <c r="C474" i="5"/>
  <c r="V474" i="5" s="1"/>
  <c r="B475" i="5"/>
  <c r="C475" i="5"/>
  <c r="V475" i="5" s="1"/>
  <c r="H475" i="5" s="1"/>
  <c r="B476" i="5"/>
  <c r="C476" i="5"/>
  <c r="V476" i="5" s="1"/>
  <c r="B477" i="5"/>
  <c r="C477" i="5"/>
  <c r="AB477" i="5" s="1"/>
  <c r="B478" i="5"/>
  <c r="C478" i="5"/>
  <c r="V478" i="5" s="1"/>
  <c r="B479" i="5"/>
  <c r="C479" i="5"/>
  <c r="V479" i="5" s="1"/>
  <c r="B480" i="5"/>
  <c r="C480" i="5"/>
  <c r="V480" i="5" s="1"/>
  <c r="B481" i="5"/>
  <c r="C481" i="5"/>
  <c r="B482" i="5"/>
  <c r="C482" i="5"/>
  <c r="V482" i="5" s="1"/>
  <c r="B483" i="5"/>
  <c r="C483" i="5"/>
  <c r="V483" i="5" s="1"/>
  <c r="B484" i="5"/>
  <c r="C484" i="5"/>
  <c r="V484" i="5" s="1"/>
  <c r="B485" i="5"/>
  <c r="C485" i="5"/>
  <c r="AB485" i="5" s="1"/>
  <c r="B486" i="5"/>
  <c r="C486" i="5"/>
  <c r="V486" i="5" s="1"/>
  <c r="B487" i="5"/>
  <c r="C487" i="5"/>
  <c r="B488" i="5"/>
  <c r="C488" i="5"/>
  <c r="V488" i="5" s="1"/>
  <c r="B489" i="5"/>
  <c r="C489" i="5"/>
  <c r="B490" i="5"/>
  <c r="C490" i="5"/>
  <c r="B491" i="5"/>
  <c r="C491" i="5"/>
  <c r="V491" i="5" s="1"/>
  <c r="R491" i="5" s="1"/>
  <c r="B492" i="5"/>
  <c r="C492" i="5"/>
  <c r="V492" i="5" s="1"/>
  <c r="B493" i="5"/>
  <c r="C493" i="5"/>
  <c r="AB493" i="5" s="1"/>
  <c r="B494" i="5"/>
  <c r="C494" i="5"/>
  <c r="B495" i="5"/>
  <c r="C495" i="5"/>
  <c r="V495" i="5" s="1"/>
  <c r="B496" i="5"/>
  <c r="C496" i="5"/>
  <c r="V496" i="5" s="1"/>
  <c r="B497" i="5"/>
  <c r="C497" i="5"/>
  <c r="B498" i="5"/>
  <c r="C498" i="5"/>
  <c r="V498" i="5" s="1"/>
  <c r="B499" i="5"/>
  <c r="C499" i="5"/>
  <c r="V499" i="5" s="1"/>
  <c r="B500" i="5"/>
  <c r="C500" i="5"/>
  <c r="V500" i="5" s="1"/>
  <c r="B501" i="5"/>
  <c r="C501" i="5"/>
  <c r="AB501" i="5" s="1"/>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AB515" i="5" s="1"/>
  <c r="B516" i="5"/>
  <c r="C516" i="5"/>
  <c r="V516" i="5" s="1"/>
  <c r="B517" i="5"/>
  <c r="C517" i="5"/>
  <c r="AB517" i="5" s="1"/>
  <c r="B518" i="5"/>
  <c r="C518" i="5"/>
  <c r="V518" i="5" s="1"/>
  <c r="B519" i="5"/>
  <c r="C519" i="5"/>
  <c r="B520" i="5"/>
  <c r="C520" i="5"/>
  <c r="V520" i="5" s="1"/>
  <c r="B521" i="5"/>
  <c r="C521" i="5"/>
  <c r="B522" i="5"/>
  <c r="C522" i="5"/>
  <c r="V522" i="5" s="1"/>
  <c r="B523" i="5"/>
  <c r="C523" i="5"/>
  <c r="V523" i="5" s="1"/>
  <c r="R523" i="5" s="1"/>
  <c r="B524" i="5"/>
  <c r="C524" i="5"/>
  <c r="V524" i="5" s="1"/>
  <c r="B525" i="5"/>
  <c r="C525" i="5"/>
  <c r="AB525" i="5" s="1"/>
  <c r="B526" i="5"/>
  <c r="C526" i="5"/>
  <c r="V526" i="5" s="1"/>
  <c r="B527" i="5"/>
  <c r="C527" i="5"/>
  <c r="V527" i="5" s="1"/>
  <c r="B528" i="5"/>
  <c r="C528" i="5"/>
  <c r="V528" i="5" s="1"/>
  <c r="B529" i="5"/>
  <c r="C529" i="5"/>
  <c r="B530" i="5"/>
  <c r="C530" i="5"/>
  <c r="V530" i="5" s="1"/>
  <c r="B531" i="5"/>
  <c r="C531" i="5"/>
  <c r="V531" i="5" s="1"/>
  <c r="B532" i="5"/>
  <c r="C532" i="5"/>
  <c r="V532" i="5" s="1"/>
  <c r="B533" i="5"/>
  <c r="C533" i="5"/>
  <c r="AB533" i="5" s="1"/>
  <c r="B534" i="5"/>
  <c r="C534" i="5"/>
  <c r="V534" i="5" s="1"/>
  <c r="B535" i="5"/>
  <c r="C535" i="5"/>
  <c r="B536" i="5"/>
  <c r="C536" i="5"/>
  <c r="V536" i="5" s="1"/>
  <c r="B537" i="5"/>
  <c r="C537" i="5"/>
  <c r="B538" i="5"/>
  <c r="C538" i="5"/>
  <c r="V538" i="5" s="1"/>
  <c r="B539" i="5"/>
  <c r="C539" i="5"/>
  <c r="V539" i="5" s="1"/>
  <c r="I539" i="5" s="1"/>
  <c r="B540" i="5"/>
  <c r="C540" i="5"/>
  <c r="V540" i="5" s="1"/>
  <c r="B541" i="5"/>
  <c r="C541" i="5"/>
  <c r="AB541" i="5" s="1"/>
  <c r="B542" i="5"/>
  <c r="C542" i="5"/>
  <c r="V542" i="5" s="1"/>
  <c r="B543" i="5"/>
  <c r="C543" i="5"/>
  <c r="V543" i="5" s="1"/>
  <c r="B544" i="5"/>
  <c r="C544" i="5"/>
  <c r="V544" i="5" s="1"/>
  <c r="B545" i="5"/>
  <c r="C545" i="5"/>
  <c r="B546" i="5"/>
  <c r="C546" i="5"/>
  <c r="V546" i="5" s="1"/>
  <c r="B547" i="5"/>
  <c r="C547" i="5"/>
  <c r="AB547" i="5" s="1"/>
  <c r="B548" i="5"/>
  <c r="C548" i="5"/>
  <c r="V548" i="5" s="1"/>
  <c r="B549" i="5"/>
  <c r="C549" i="5"/>
  <c r="AB549" i="5" s="1"/>
  <c r="B550" i="5"/>
  <c r="C550" i="5"/>
  <c r="V550" i="5" s="1"/>
  <c r="B551" i="5"/>
  <c r="C551" i="5"/>
  <c r="B552" i="5"/>
  <c r="C552" i="5"/>
  <c r="V552" i="5" s="1"/>
  <c r="B553" i="5"/>
  <c r="C553" i="5"/>
  <c r="B554" i="5"/>
  <c r="C554" i="5"/>
  <c r="V554" i="5" s="1"/>
  <c r="B555" i="5"/>
  <c r="C555" i="5"/>
  <c r="V555" i="5" s="1"/>
  <c r="G555" i="5" s="1"/>
  <c r="B556" i="5"/>
  <c r="C556" i="5"/>
  <c r="V556" i="5" s="1"/>
  <c r="B557" i="5"/>
  <c r="C557" i="5"/>
  <c r="AB557" i="5" s="1"/>
  <c r="B558" i="5"/>
  <c r="C558" i="5"/>
  <c r="V558" i="5" s="1"/>
  <c r="B559" i="5"/>
  <c r="C559" i="5"/>
  <c r="B560" i="5"/>
  <c r="C560" i="5"/>
  <c r="V560" i="5" s="1"/>
  <c r="B561" i="5"/>
  <c r="C561" i="5"/>
  <c r="J7" i="5"/>
  <c r="R15" i="5"/>
  <c r="F23" i="5"/>
  <c r="E31" i="5"/>
  <c r="X31" i="5" s="1"/>
  <c r="E33" i="5"/>
  <c r="X33" i="5" s="1"/>
  <c r="R39" i="5"/>
  <c r="I43" i="5"/>
  <c r="G49" i="5"/>
  <c r="I51" i="5"/>
  <c r="H61" i="5"/>
  <c r="E63" i="5"/>
  <c r="X63" i="5" s="1"/>
  <c r="I69" i="5"/>
  <c r="I71" i="5"/>
  <c r="J79" i="5"/>
  <c r="R85" i="5"/>
  <c r="I95" i="5"/>
  <c r="I97" i="5"/>
  <c r="F105" i="5"/>
  <c r="I109" i="5"/>
  <c r="H123" i="5"/>
  <c r="J127" i="5"/>
  <c r="H141" i="5"/>
  <c r="J147" i="5"/>
  <c r="R155" i="5"/>
  <c r="F159" i="5"/>
  <c r="E177" i="5"/>
  <c r="X177" i="5" s="1"/>
  <c r="E181" i="5"/>
  <c r="X181" i="5" s="1"/>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C2359" i="5"/>
  <c r="V2359" i="5" s="1"/>
  <c r="C2360" i="5"/>
  <c r="V2360" i="5" s="1"/>
  <c r="F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9" i="5"/>
  <c r="AB241" i="5"/>
  <c r="AB247" i="5"/>
  <c r="AB249" i="5"/>
  <c r="AB255" i="5"/>
  <c r="AB257" i="5"/>
  <c r="AB263" i="5"/>
  <c r="AB265" i="5"/>
  <c r="AB271" i="5"/>
  <c r="AB273" i="5"/>
  <c r="AB279" i="5"/>
  <c r="AB281" i="5"/>
  <c r="AB287" i="5"/>
  <c r="AB289" i="5"/>
  <c r="AB295" i="5"/>
  <c r="AB297" i="5"/>
  <c r="AB303" i="5"/>
  <c r="AB305" i="5"/>
  <c r="AB311" i="5"/>
  <c r="AB313" i="5"/>
  <c r="AB319" i="5"/>
  <c r="AB321" i="5"/>
  <c r="AB327" i="5"/>
  <c r="AB329" i="5"/>
  <c r="AB335" i="5"/>
  <c r="AB337" i="5"/>
  <c r="AB343" i="5"/>
  <c r="AB345" i="5"/>
  <c r="AB351" i="5"/>
  <c r="AB353" i="5"/>
  <c r="AB359" i="5"/>
  <c r="AB361" i="5"/>
  <c r="AB367" i="5"/>
  <c r="AB369" i="5"/>
  <c r="AB375" i="5"/>
  <c r="AB377" i="5"/>
  <c r="AB383" i="5"/>
  <c r="AB385" i="5"/>
  <c r="AB391" i="5"/>
  <c r="AB393" i="5"/>
  <c r="AB399" i="5"/>
  <c r="AB401" i="5"/>
  <c r="AB407" i="5"/>
  <c r="AB409" i="5"/>
  <c r="AB415" i="5"/>
  <c r="AB417" i="5"/>
  <c r="AB423" i="5"/>
  <c r="AB425" i="5"/>
  <c r="AB431" i="5"/>
  <c r="AB433" i="5"/>
  <c r="AB439" i="5"/>
  <c r="AB441" i="5"/>
  <c r="AB447" i="5"/>
  <c r="AB449" i="5"/>
  <c r="AB455" i="5"/>
  <c r="AB457" i="5"/>
  <c r="AB463" i="5"/>
  <c r="AB465" i="5"/>
  <c r="AB471" i="5"/>
  <c r="AB473" i="5"/>
  <c r="AB479" i="5"/>
  <c r="AB481" i="5"/>
  <c r="AB487" i="5"/>
  <c r="AB489" i="5"/>
  <c r="AB495" i="5"/>
  <c r="AB497" i="5"/>
  <c r="AB503" i="5"/>
  <c r="AB505" i="5"/>
  <c r="AB511" i="5"/>
  <c r="AB513" i="5"/>
  <c r="AB519" i="5"/>
  <c r="AB521" i="5"/>
  <c r="AB527" i="5"/>
  <c r="AB529" i="5"/>
  <c r="AB535" i="5"/>
  <c r="AB537" i="5"/>
  <c r="AB543" i="5"/>
  <c r="AB545" i="5"/>
  <c r="AB551" i="5"/>
  <c r="AB553"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D11" i="4" s="1"/>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I1606" i="5"/>
  <c r="E1580" i="5"/>
  <c r="X1580" i="5" s="1"/>
  <c r="I1070" i="5"/>
  <c r="F1334" i="5"/>
  <c r="J1198" i="5"/>
  <c r="F1116" i="5"/>
  <c r="J1088" i="5"/>
  <c r="H1032" i="5"/>
  <c r="R1876" i="5"/>
  <c r="G1144" i="5"/>
  <c r="H1020" i="5"/>
  <c r="H1848" i="5"/>
  <c r="AB1398" i="5"/>
  <c r="AB1147" i="5"/>
  <c r="AB730" i="5"/>
  <c r="R2128" i="5"/>
  <c r="J1976" i="5"/>
  <c r="E1708" i="5"/>
  <c r="X1708" i="5" s="1"/>
  <c r="E1484" i="5"/>
  <c r="X1484" i="5" s="1"/>
  <c r="I2064" i="5"/>
  <c r="R1912" i="5"/>
  <c r="E2152" i="5"/>
  <c r="X2152" i="5" s="1"/>
  <c r="R2088" i="5"/>
  <c r="F1548" i="5"/>
  <c r="F1516" i="5"/>
  <c r="F1340" i="5"/>
  <c r="E1968" i="5"/>
  <c r="X1968" i="5" s="1"/>
  <c r="R1904" i="5"/>
  <c r="E1572" i="5"/>
  <c r="X1572" i="5" s="1"/>
  <c r="AB1035" i="5"/>
  <c r="G1148" i="5"/>
  <c r="AB2398" i="5"/>
  <c r="E2382" i="5"/>
  <c r="X2382" i="5" s="1"/>
  <c r="F2358" i="5"/>
  <c r="G2302" i="5"/>
  <c r="J2278" i="5"/>
  <c r="AB2262" i="5"/>
  <c r="R2182" i="5"/>
  <c r="G2110" i="5"/>
  <c r="G2038" i="5"/>
  <c r="H1268" i="5"/>
  <c r="R1140" i="5"/>
  <c r="J2460" i="5"/>
  <c r="H2436" i="5"/>
  <c r="E2364" i="5"/>
  <c r="X2364" i="5" s="1"/>
  <c r="E2340" i="5"/>
  <c r="X2340" i="5" s="1"/>
  <c r="J2204" i="5"/>
  <c r="R2448" i="5"/>
  <c r="F2304" i="5"/>
  <c r="H2272" i="5"/>
  <c r="AB2410" i="5"/>
  <c r="AB2274" i="5"/>
  <c r="J2218" i="5"/>
  <c r="J1436" i="5"/>
  <c r="F1428" i="5"/>
  <c r="F1420" i="5"/>
  <c r="F1412" i="5"/>
  <c r="F1404" i="5"/>
  <c r="R1380" i="5"/>
  <c r="H1372" i="5"/>
  <c r="AB1279" i="5"/>
  <c r="I1164" i="5"/>
  <c r="F1036" i="5"/>
  <c r="J132" i="5"/>
  <c r="I116" i="5"/>
  <c r="I76" i="5"/>
  <c r="F68" i="5"/>
  <c r="E52" i="5"/>
  <c r="X52" i="5" s="1"/>
  <c r="H28" i="5"/>
  <c r="G20" i="5"/>
  <c r="AB12" i="5"/>
  <c r="I2050"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E79" i="5"/>
  <c r="X79" i="5" s="1"/>
  <c r="G237" i="5"/>
  <c r="R93" i="5"/>
  <c r="E23" i="5"/>
  <c r="X23" i="5" s="1"/>
  <c r="F117" i="5"/>
  <c r="B23" i="6" l="1"/>
  <c r="B48" i="6" s="1"/>
  <c r="AB509" i="5"/>
  <c r="AB437" i="5"/>
  <c r="AB413" i="5"/>
  <c r="AB405" i="5"/>
  <c r="AB397" i="5"/>
  <c r="AB389" i="5"/>
  <c r="AB381" i="5"/>
  <c r="AB373" i="5"/>
  <c r="AB365" i="5"/>
  <c r="AB357" i="5"/>
  <c r="AB349" i="5"/>
  <c r="AB341" i="5"/>
  <c r="AB333" i="5"/>
  <c r="AB325" i="5"/>
  <c r="AB317" i="5"/>
  <c r="AB309" i="5"/>
  <c r="AB301" i="5"/>
  <c r="AB293" i="5"/>
  <c r="AB285" i="5"/>
  <c r="AB277" i="5"/>
  <c r="AB269" i="5"/>
  <c r="AB261" i="5"/>
  <c r="AB253" i="5"/>
  <c r="AB245" i="5"/>
  <c r="AB237" i="5"/>
  <c r="G55" i="5"/>
  <c r="G13" i="5"/>
  <c r="G1924" i="5"/>
  <c r="G2388" i="5"/>
  <c r="AB555" i="5"/>
  <c r="AB539" i="5"/>
  <c r="AB531" i="5"/>
  <c r="AB523" i="5"/>
  <c r="AB507" i="5"/>
  <c r="AB499" i="5"/>
  <c r="AB491" i="5"/>
  <c r="AB483" i="5"/>
  <c r="AB475" i="5"/>
  <c r="AB467" i="5"/>
  <c r="AB459" i="5"/>
  <c r="AB451" i="5"/>
  <c r="AB443" i="5"/>
  <c r="AB435" i="5"/>
  <c r="AB427" i="5"/>
  <c r="AB419" i="5"/>
  <c r="AB355" i="5"/>
  <c r="AB315" i="5"/>
  <c r="AB307" i="5"/>
  <c r="AB267" i="5"/>
  <c r="AB251" i="5"/>
  <c r="B21" i="6"/>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J243" i="5" s="1"/>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F2411" i="5" s="1"/>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G2103" i="5" s="1"/>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F1743" i="5" s="1"/>
  <c r="V1739" i="5"/>
  <c r="V1735" i="5"/>
  <c r="V1723" i="5"/>
  <c r="E1723" i="5" s="1"/>
  <c r="X1723" i="5" s="1"/>
  <c r="V1715" i="5"/>
  <c r="F1715" i="5" s="1"/>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G895" i="5" s="1"/>
  <c r="V891" i="5"/>
  <c r="J891" i="5" s="1"/>
  <c r="V887" i="5"/>
  <c r="E887" i="5" s="1"/>
  <c r="X887" i="5" s="1"/>
  <c r="V883" i="5"/>
  <c r="V875" i="5"/>
  <c r="J875" i="5" s="1"/>
  <c r="V871" i="5"/>
  <c r="J871" i="5" s="1"/>
  <c r="V867" i="5"/>
  <c r="J867" i="5" s="1"/>
  <c r="V859" i="5"/>
  <c r="G859" i="5" s="1"/>
  <c r="V851" i="5"/>
  <c r="I851" i="5" s="1"/>
  <c r="V847" i="5"/>
  <c r="V839" i="5"/>
  <c r="R839" i="5" s="1"/>
  <c r="V835" i="5"/>
  <c r="G835" i="5" s="1"/>
  <c r="V831" i="5"/>
  <c r="I831" i="5" s="1"/>
  <c r="V827" i="5"/>
  <c r="E827" i="5" s="1"/>
  <c r="X827" i="5" s="1"/>
  <c r="V823" i="5"/>
  <c r="H823" i="5" s="1"/>
  <c r="V819" i="5"/>
  <c r="J819" i="5" s="1"/>
  <c r="V815" i="5"/>
  <c r="V811" i="5"/>
  <c r="J811" i="5" s="1"/>
  <c r="V807" i="5"/>
  <c r="I807" i="5" s="1"/>
  <c r="V799" i="5"/>
  <c r="I799" i="5" s="1"/>
  <c r="V795" i="5"/>
  <c r="G795" i="5" s="1"/>
  <c r="V787" i="5"/>
  <c r="G787" i="5" s="1"/>
  <c r="V783" i="5"/>
  <c r="F783" i="5" s="1"/>
  <c r="V779" i="5"/>
  <c r="G779" i="5" s="1"/>
  <c r="V771" i="5"/>
  <c r="E771" i="5" s="1"/>
  <c r="X771" i="5" s="1"/>
  <c r="V763" i="5"/>
  <c r="H763" i="5" s="1"/>
  <c r="V759" i="5"/>
  <c r="F759" i="5" s="1"/>
  <c r="V743" i="5"/>
  <c r="V719" i="5"/>
  <c r="F719" i="5" s="1"/>
  <c r="V715" i="5"/>
  <c r="V707" i="5"/>
  <c r="V695" i="5"/>
  <c r="V691" i="5"/>
  <c r="F691" i="5" s="1"/>
  <c r="V687" i="5"/>
  <c r="J687" i="5" s="1"/>
  <c r="V683" i="5"/>
  <c r="G683" i="5" s="1"/>
  <c r="V667" i="5"/>
  <c r="V663" i="5"/>
  <c r="V659" i="5"/>
  <c r="V651" i="5"/>
  <c r="F651" i="5" s="1"/>
  <c r="V647" i="5"/>
  <c r="G647" i="5" s="1"/>
  <c r="V643" i="5"/>
  <c r="V639" i="5"/>
  <c r="V627" i="5"/>
  <c r="J627" i="5" s="1"/>
  <c r="V615" i="5"/>
  <c r="V611" i="5"/>
  <c r="J611" i="5" s="1"/>
  <c r="V603" i="5"/>
  <c r="H603" i="5" s="1"/>
  <c r="V599" i="5"/>
  <c r="E599" i="5" s="1"/>
  <c r="X599" i="5" s="1"/>
  <c r="V595" i="5"/>
  <c r="V591" i="5"/>
  <c r="V587" i="5"/>
  <c r="J587" i="5" s="1"/>
  <c r="V583" i="5"/>
  <c r="I583" i="5" s="1"/>
  <c r="V579" i="5"/>
  <c r="I579" i="5" s="1"/>
  <c r="V575" i="5"/>
  <c r="R575" i="5" s="1"/>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E800" i="5"/>
  <c r="X800" i="5" s="1"/>
  <c r="I1876" i="5"/>
  <c r="F1020" i="5"/>
  <c r="E1916" i="5"/>
  <c r="X1916" i="5" s="1"/>
  <c r="G940" i="5"/>
  <c r="I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E2275" i="5"/>
  <c r="X2275" i="5" s="1"/>
  <c r="F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R2167" i="5"/>
  <c r="G2167" i="5"/>
  <c r="E2167" i="5"/>
  <c r="X2167" i="5" s="1"/>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H1391" i="5"/>
  <c r="J1391"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E2399" i="5"/>
  <c r="X2399" i="5" s="1"/>
  <c r="I2399" i="5"/>
  <c r="H2399" i="5"/>
  <c r="H2375" i="5"/>
  <c r="F2375" i="5"/>
  <c r="I2375" i="5"/>
  <c r="J2375" i="5"/>
  <c r="E2375" i="5"/>
  <c r="X2375" i="5" s="1"/>
  <c r="G2375" i="5"/>
  <c r="R2375" i="5"/>
  <c r="R2355" i="5"/>
  <c r="F2355" i="5"/>
  <c r="E2355" i="5"/>
  <c r="X2355" i="5" s="1"/>
  <c r="G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I1899" i="5"/>
  <c r="R1899" i="5"/>
  <c r="J1899" i="5"/>
  <c r="R1891" i="5"/>
  <c r="F1891" i="5"/>
  <c r="J1891" i="5"/>
  <c r="E1891" i="5"/>
  <c r="X1891" i="5" s="1"/>
  <c r="H1891" i="5"/>
  <c r="G1891" i="5"/>
  <c r="I1891" i="5"/>
  <c r="F1883" i="5"/>
  <c r="I1883" i="5"/>
  <c r="J1883" i="5"/>
  <c r="F1863" i="5"/>
  <c r="G1863" i="5"/>
  <c r="J1863" i="5"/>
  <c r="I1863" i="5"/>
  <c r="E1863" i="5"/>
  <c r="X1863" i="5" s="1"/>
  <c r="R1863" i="5"/>
  <c r="H1863" i="5"/>
  <c r="J1847" i="5"/>
  <c r="F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G1807" i="5"/>
  <c r="E1807" i="5"/>
  <c r="X1807" i="5" s="1"/>
  <c r="F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E1559" i="5"/>
  <c r="X1559" i="5" s="1"/>
  <c r="I1559" i="5"/>
  <c r="F1555" i="5"/>
  <c r="E1555" i="5"/>
  <c r="X1555" i="5" s="1"/>
  <c r="G1555" i="5"/>
  <c r="F1547" i="5"/>
  <c r="R1547" i="5"/>
  <c r="I1547" i="5"/>
  <c r="J1547" i="5"/>
  <c r="E1547" i="5"/>
  <c r="X1547" i="5" s="1"/>
  <c r="H1547" i="5"/>
  <c r="G1547" i="5"/>
  <c r="F1523" i="5"/>
  <c r="I1523" i="5"/>
  <c r="G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G1203" i="5"/>
  <c r="F1163" i="5"/>
  <c r="R1163" i="5"/>
  <c r="J1163" i="5"/>
  <c r="I1123" i="5"/>
  <c r="F1123" i="5"/>
  <c r="H1123" i="5"/>
  <c r="G1123" i="5"/>
  <c r="E1123" i="5"/>
  <c r="X1123" i="5" s="1"/>
  <c r="H1067" i="5"/>
  <c r="R1067" i="5"/>
  <c r="I1067" i="5"/>
  <c r="I1003" i="5"/>
  <c r="R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G203" i="5"/>
  <c r="E203" i="5"/>
  <c r="X203" i="5" s="1"/>
  <c r="F45" i="5"/>
  <c r="G45" i="5"/>
  <c r="I45" i="5"/>
  <c r="J45" i="5"/>
  <c r="H45" i="5"/>
  <c r="I995" i="5"/>
  <c r="F307" i="5"/>
  <c r="H339" i="5"/>
  <c r="H371" i="5"/>
  <c r="G839" i="5"/>
  <c r="I907" i="5"/>
  <c r="H975" i="5"/>
  <c r="J1203" i="5"/>
  <c r="R1315" i="5"/>
  <c r="E995" i="5"/>
  <c r="X995" i="5" s="1"/>
  <c r="G1367" i="5"/>
  <c r="F1367" i="5"/>
  <c r="I1367" i="5"/>
  <c r="J1331" i="5"/>
  <c r="G1331" i="5"/>
  <c r="R1323" i="5"/>
  <c r="E1323" i="5"/>
  <c r="X1323" i="5" s="1"/>
  <c r="J1323" i="5"/>
  <c r="H1323" i="5"/>
  <c r="G1323" i="5"/>
  <c r="F1323" i="5"/>
  <c r="I1323" i="5"/>
  <c r="E1275" i="5"/>
  <c r="X1275" i="5" s="1"/>
  <c r="H1275" i="5"/>
  <c r="R1243" i="5"/>
  <c r="I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E1083" i="5"/>
  <c r="X1083" i="5" s="1"/>
  <c r="F1083" i="5"/>
  <c r="J1083" i="5"/>
  <c r="F1075" i="5"/>
  <c r="I1075" i="5"/>
  <c r="G1075" i="5"/>
  <c r="H1075" i="5"/>
  <c r="R1075" i="5"/>
  <c r="E1075" i="5"/>
  <c r="X1075" i="5" s="1"/>
  <c r="F1027" i="5"/>
  <c r="J1027" i="5"/>
  <c r="F1015" i="5"/>
  <c r="H1015" i="5"/>
  <c r="I1015" i="5"/>
  <c r="I999" i="5"/>
  <c r="J999" i="5"/>
  <c r="I979" i="5"/>
  <c r="F979" i="5"/>
  <c r="E979" i="5"/>
  <c r="X979" i="5" s="1"/>
  <c r="R979" i="5"/>
  <c r="H979" i="5"/>
  <c r="I963" i="5"/>
  <c r="J963" i="5"/>
  <c r="G963" i="5"/>
  <c r="J955" i="5"/>
  <c r="H951" i="5"/>
  <c r="I951" i="5"/>
  <c r="G951" i="5"/>
  <c r="J951" i="5"/>
  <c r="G943" i="5"/>
  <c r="J939" i="5"/>
  <c r="F935" i="5"/>
  <c r="R935" i="5"/>
  <c r="G935" i="5"/>
  <c r="R931" i="5"/>
  <c r="E931" i="5"/>
  <c r="X931" i="5" s="1"/>
  <c r="F931" i="5"/>
  <c r="H931" i="5"/>
  <c r="I931" i="5"/>
  <c r="G931" i="5"/>
  <c r="E927" i="5"/>
  <c r="X927" i="5" s="1"/>
  <c r="R919" i="5"/>
  <c r="G919" i="5"/>
  <c r="H919" i="5"/>
  <c r="I919" i="5"/>
  <c r="J919" i="5"/>
  <c r="F919" i="5"/>
  <c r="E919" i="5"/>
  <c r="X919" i="5" s="1"/>
  <c r="I911" i="5"/>
  <c r="H911" i="5"/>
  <c r="J911" i="5"/>
  <c r="E911" i="5"/>
  <c r="X911" i="5" s="1"/>
  <c r="G907" i="5"/>
  <c r="I895" i="5"/>
  <c r="I887" i="5"/>
  <c r="J887" i="5"/>
  <c r="H887" i="5"/>
  <c r="R887" i="5"/>
  <c r="G887" i="5"/>
  <c r="F887" i="5"/>
  <c r="E875" i="5"/>
  <c r="X875" i="5" s="1"/>
  <c r="R875" i="5"/>
  <c r="G867" i="5"/>
  <c r="F867" i="5"/>
  <c r="I867" i="5"/>
  <c r="H867" i="5"/>
  <c r="R867" i="5"/>
  <c r="G863" i="5"/>
  <c r="E863" i="5"/>
  <c r="X863" i="5" s="1"/>
  <c r="I863" i="5"/>
  <c r="H863" i="5"/>
  <c r="F863" i="5"/>
  <c r="J863" i="5"/>
  <c r="G851" i="5"/>
  <c r="H851" i="5"/>
  <c r="H847" i="5"/>
  <c r="F839" i="5"/>
  <c r="J839" i="5"/>
  <c r="J823" i="5"/>
  <c r="R823" i="5"/>
  <c r="G815" i="5"/>
  <c r="I811" i="5"/>
  <c r="R807" i="5"/>
  <c r="R803" i="5"/>
  <c r="G803" i="5"/>
  <c r="E803" i="5"/>
  <c r="X803" i="5" s="1"/>
  <c r="F803" i="5"/>
  <c r="H803" i="5"/>
  <c r="I803" i="5"/>
  <c r="J795" i="5"/>
  <c r="I795" i="5"/>
  <c r="H787" i="5"/>
  <c r="G783" i="5"/>
  <c r="R783" i="5"/>
  <c r="G775" i="5"/>
  <c r="R775" i="5"/>
  <c r="E775" i="5"/>
  <c r="X775" i="5" s="1"/>
  <c r="F775" i="5"/>
  <c r="J775" i="5"/>
  <c r="I775" i="5"/>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G719" i="5"/>
  <c r="R719" i="5"/>
  <c r="H711" i="5"/>
  <c r="F711" i="5"/>
  <c r="E711" i="5"/>
  <c r="X711" i="5" s="1"/>
  <c r="I711" i="5"/>
  <c r="J711" i="5"/>
  <c r="R711" i="5"/>
  <c r="J707" i="5"/>
  <c r="H707" i="5"/>
  <c r="I707" i="5"/>
  <c r="I703" i="5"/>
  <c r="G703" i="5"/>
  <c r="E703" i="5"/>
  <c r="X703" i="5" s="1"/>
  <c r="F703"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R379" i="5"/>
  <c r="H379" i="5"/>
  <c r="E379" i="5"/>
  <c r="X379" i="5" s="1"/>
  <c r="I379" i="5"/>
  <c r="E355" i="5"/>
  <c r="X355" i="5" s="1"/>
  <c r="J355" i="5"/>
  <c r="H355" i="5"/>
  <c r="R355" i="5"/>
  <c r="F355" i="5"/>
  <c r="G355" i="5"/>
  <c r="I355" i="5"/>
  <c r="G339" i="5"/>
  <c r="R339" i="5"/>
  <c r="I339" i="5"/>
  <c r="J315" i="5"/>
  <c r="H315" i="5"/>
  <c r="R315" i="5"/>
  <c r="G315" i="5"/>
  <c r="E315" i="5"/>
  <c r="X315" i="5" s="1"/>
  <c r="I315" i="5"/>
  <c r="R291" i="5"/>
  <c r="I291" i="5"/>
  <c r="E291" i="5"/>
  <c r="X291" i="5" s="1"/>
  <c r="J291" i="5"/>
  <c r="F291" i="5"/>
  <c r="I267" i="5"/>
  <c r="R267" i="5"/>
  <c r="J267" i="5"/>
  <c r="G267" i="5"/>
  <c r="E267" i="5"/>
  <c r="X267" i="5" s="1"/>
  <c r="R251" i="5"/>
  <c r="E251" i="5"/>
  <c r="X251" i="5" s="1"/>
  <c r="F251" i="5"/>
  <c r="J251" i="5"/>
  <c r="G251" i="5"/>
  <c r="I251" i="5"/>
  <c r="H251"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F1243" i="5"/>
  <c r="I283" i="5"/>
  <c r="E975" i="5"/>
  <c r="X975" i="5" s="1"/>
  <c r="R1367" i="5"/>
  <c r="E807" i="5"/>
  <c r="X807" i="5" s="1"/>
  <c r="H967" i="5"/>
  <c r="F267" i="5"/>
  <c r="R907" i="5"/>
  <c r="I927" i="5"/>
  <c r="H535" i="5"/>
  <c r="G711" i="5"/>
  <c r="H775" i="5"/>
  <c r="R735" i="5"/>
  <c r="I607" i="5"/>
  <c r="E85" i="5"/>
  <c r="X85" i="5" s="1"/>
  <c r="G1275" i="5"/>
  <c r="F147" i="5"/>
  <c r="H439" i="5"/>
  <c r="H267" i="5"/>
  <c r="E235" i="5"/>
  <c r="X235" i="5" s="1"/>
  <c r="J471" i="5"/>
  <c r="F139" i="5"/>
  <c r="R963" i="5"/>
  <c r="R1027" i="5"/>
  <c r="J803" i="5"/>
  <c r="G731" i="5"/>
  <c r="J599" i="5"/>
  <c r="J1003" i="5"/>
  <c r="J607" i="5"/>
  <c r="H683" i="5"/>
  <c r="R863" i="5"/>
  <c r="G29" i="5"/>
  <c r="G69" i="5"/>
  <c r="F77" i="5"/>
  <c r="F85" i="5"/>
  <c r="F155" i="5"/>
  <c r="J187" i="5"/>
  <c r="F339" i="5"/>
  <c r="I371" i="5"/>
  <c r="I411" i="5"/>
  <c r="J455" i="5"/>
  <c r="R611" i="5"/>
  <c r="H663" i="5"/>
  <c r="R707" i="5"/>
  <c r="I783" i="5"/>
  <c r="I823" i="5"/>
  <c r="F823" i="5"/>
  <c r="E839" i="5"/>
  <c r="X839" i="5" s="1"/>
  <c r="I935" i="5"/>
  <c r="E1331" i="5"/>
  <c r="X1331" i="5" s="1"/>
  <c r="G403" i="5"/>
  <c r="R995" i="5"/>
  <c r="F315" i="5"/>
  <c r="R967" i="5"/>
  <c r="J519" i="5"/>
  <c r="R927" i="5"/>
  <c r="H53" i="5"/>
  <c r="R703" i="5"/>
  <c r="I21" i="5"/>
  <c r="I61" i="5"/>
  <c r="J171" i="5"/>
  <c r="I403" i="5"/>
  <c r="J567" i="5"/>
  <c r="I651"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C12" i="6" l="1"/>
  <c r="C9" i="6"/>
  <c r="C5" i="5"/>
  <c r="B5" i="5"/>
  <c r="B43" i="6"/>
  <c r="C13" i="6"/>
  <c r="C11" i="6"/>
  <c r="C10" i="6"/>
  <c r="C8" i="6"/>
  <c r="C7" i="6"/>
  <c r="C5" i="6"/>
  <c r="C4" i="6"/>
  <c r="B33" i="6"/>
  <c r="I2027" i="5"/>
  <c r="F2167" i="5"/>
  <c r="J2167" i="5"/>
  <c r="R2275" i="5"/>
  <c r="J2275" i="5"/>
  <c r="J636" i="5"/>
  <c r="B38" i="6"/>
  <c r="B28" i="6"/>
  <c r="J895" i="5"/>
  <c r="F831" i="5"/>
  <c r="I771" i="5"/>
  <c r="H935" i="5"/>
  <c r="G291" i="5"/>
  <c r="J379" i="5"/>
  <c r="F411" i="5"/>
  <c r="G911" i="5"/>
  <c r="J935" i="5"/>
  <c r="F951" i="5"/>
  <c r="R951" i="5"/>
  <c r="G979" i="5"/>
  <c r="G1027" i="5"/>
  <c r="R1083" i="5"/>
  <c r="J1243" i="5"/>
  <c r="I1331" i="5"/>
  <c r="J1367" i="5"/>
  <c r="F203" i="5"/>
  <c r="H1003" i="5"/>
  <c r="R1123" i="5"/>
  <c r="R1203" i="5"/>
  <c r="H1743" i="5"/>
  <c r="R1523" i="5"/>
  <c r="H1559" i="5"/>
  <c r="I1807" i="5"/>
  <c r="R1807" i="5"/>
  <c r="G1847" i="5"/>
  <c r="E1899" i="5"/>
  <c r="X1899" i="5" s="1"/>
  <c r="H1899" i="5"/>
  <c r="R1999" i="5"/>
  <c r="J2219" i="5"/>
  <c r="J2355" i="5"/>
  <c r="I2355" i="5"/>
  <c r="F1643" i="5"/>
  <c r="G1491" i="5"/>
  <c r="E1391" i="5"/>
  <c r="X1391" i="5" s="1"/>
  <c r="H1491" i="5"/>
  <c r="E1643" i="5"/>
  <c r="X1643" i="5" s="1"/>
  <c r="E2027" i="5"/>
  <c r="X2027" i="5" s="1"/>
  <c r="I2167" i="5"/>
  <c r="H2275" i="5"/>
  <c r="G2275" i="5"/>
  <c r="F636" i="5"/>
  <c r="R1692" i="5"/>
  <c r="G712" i="5"/>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F26" i="6"/>
  <c r="F41" i="6" s="1"/>
  <c r="B30" i="6"/>
  <c r="B41" i="6"/>
  <c r="G41" i="6" s="1"/>
  <c r="G21" i="6"/>
  <c r="H21" i="6" s="1"/>
  <c r="B26" i="6"/>
  <c r="G26" i="6" s="1"/>
  <c r="B36" i="6"/>
  <c r="B46" i="6"/>
  <c r="G46" i="6" s="1"/>
  <c r="G31" i="6"/>
  <c r="H22" i="6"/>
  <c r="D22" i="6" s="1"/>
  <c r="G47" i="6"/>
  <c r="G42" i="6"/>
  <c r="G40" i="6"/>
  <c r="K65" i="6"/>
  <c r="C65" i="6" s="1"/>
  <c r="G27" i="6"/>
  <c r="G32" i="6"/>
  <c r="G45" i="6"/>
  <c r="G43" i="6"/>
  <c r="G38" i="6"/>
  <c r="G35" i="6"/>
  <c r="G28" i="6"/>
  <c r="G33" i="6"/>
  <c r="G37" i="6"/>
  <c r="G25"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AB5" i="5" l="1"/>
  <c r="V5" i="5"/>
  <c r="F50" i="6"/>
  <c r="H25" i="6"/>
  <c r="F63" i="6"/>
  <c r="H41" i="6"/>
  <c r="F36" i="6"/>
  <c r="H36" i="6" s="1"/>
  <c r="H26" i="6"/>
  <c r="C26" i="6" s="1"/>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I5" i="5" l="1"/>
  <c r="R5" i="5"/>
  <c r="F5" i="5"/>
  <c r="H5" i="5"/>
  <c r="E5" i="5"/>
  <c r="J5" i="5"/>
  <c r="G5" i="5"/>
  <c r="D25" i="6"/>
  <c r="C25" i="6"/>
  <c r="C36" i="6"/>
  <c r="D36" i="6"/>
  <c r="D35" i="6"/>
  <c r="C35" i="6"/>
  <c r="D32"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 i="5"/>
  <c r="C63" i="6" l="1"/>
  <c r="X5" i="5"/>
  <c r="G66" i="6"/>
  <c r="H66" i="6" s="1"/>
  <c r="H67" i="6" s="1"/>
  <c r="D2" i="6" s="1"/>
  <c r="D52" i="6"/>
  <c r="C52" i="6"/>
  <c r="D51" i="6"/>
  <c r="C51" i="6"/>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<sst xmlns="http://schemas.openxmlformats.org/spreadsheetml/2006/main" count="21632" uniqueCount="15442">
  <si>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</si>
  <si>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</si>
  <si>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</si>
  <si>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</si>
  <si>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</si>
  <si>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</si>
  <si>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</si>
  <si>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</si>
  <si>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</si>
  <si>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</si>
  <si>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</si>
  <si>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</si>
  <si>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</si>
  <si>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</si>
  <si>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</si>
  <si>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</si>
  <si>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</si>
  <si>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</si>
  <si>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</si>
  <si>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</si>
  <si>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</si>
  <si>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</si>
  <si>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</si>
  <si>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</si>
  <si>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</si>
  <si>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</si>
  <si>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</si>
  <si>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</si>
  <si>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</si>
  <si>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</si>
  <si>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</si>
  <si>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</si>
  <si>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</si>
  <si>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</si>
  <si>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</si>
  <si>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</si>
  <si>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</si>
  <si>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</si>
  <si>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</si>
  <si>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</si>
  <si>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</si>
  <si>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</si>
  <si>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</si>
  <si>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</si>
  <si>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</si>
  <si>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</si>
  <si>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</si>
  <si>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</si>
  <si>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</si>
  <si>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</si>
  <si>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</si>
  <si>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</si>
  <si>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</si>
  <si>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</si>
  <si>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</si>
  <si>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</si>
  <si>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</si>
  <si>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</si>
  <si>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</si>
  <si>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</si>
  <si>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</si>
  <si>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</si>
  <si>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</si>
  <si>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</si>
  <si>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</si>
  <si>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</si>
  <si>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</si>
  <si>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</si>
  <si>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</si>
  <si>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</si>
  <si>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</si>
  <si>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</si>
  <si>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</si>
  <si>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</si>
  <si>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</si>
  <si>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</si>
  <si>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</si>
  <si>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</si>
  <si>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</si>
  <si>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</si>
  <si>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</si>
  <si>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</si>
  <si>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</si>
  <si>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</si>
  <si>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</si>
  <si>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</si>
  <si>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</si>
  <si>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</si>
  <si>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</si>
  <si>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</si>
  <si>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</si>
  <si>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</si>
  <si>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</si>
  <si>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</si>
  <si>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</si>
  <si>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</si>
  <si>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</si>
  <si>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</si>
  <si>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</si>
  <si>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</si>
  <si>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</si>
  <si>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</si>
  <si>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</si>
  <si>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</si>
  <si>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</si>
  <si>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</si>
  <si>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</si>
  <si>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</si>
  <si>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</si>
  <si>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</si>
  <si>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</si>
  <si>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</si>
  <si>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</si>
  <si>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</si>
  <si>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</si>
  <si>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</si>
  <si>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</si>
  <si>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</si>
  <si>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</si>
  <si>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</si>
  <si>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</si>
  <si>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</si>
  <si>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</si>
  <si>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</si>
  <si>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</si>
  <si>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</si>
  <si>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</si>
  <si>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</si>
  <si>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</si>
  <si>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</si>
  <si>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</si>
  <si>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</si>
  <si>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</si>
  <si>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</si>
  <si>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</si>
  <si>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</si>
  <si>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</si>
  <si>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</si>
  <si>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</si>
  <si>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</si>
  <si>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</si>
  <si>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</si>
  <si>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</si>
  <si>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</si>
  <si>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</si>
  <si>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</si>
  <si>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</si>
  <si>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</si>
  <si>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</si>
  <si>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</si>
  <si>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</si>
  <si>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</si>
  <si>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</si>
  <si>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</si>
  <si>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</si>
  <si>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</si>
  <si>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</si>
  <si>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</si>
  <si>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</si>
  <si>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</si>
  <si>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</si>
  <si>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</si>
  <si>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</si>
  <si>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</si>
  <si>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</si>
  <si>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</si>
  <si>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</si>
  <si>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</si>
  <si>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</si>
  <si>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</si>
  <si>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</si>
  <si>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</si>
  <si>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</si>
  <si>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</si>
  <si>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</si>
  <si>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</si>
  <si>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</si>
  <si>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</si>
  <si>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</si>
  <si>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</si>
  <si>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</si>
  <si>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</si>
  <si>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</si>
  <si>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</si>
  <si>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</si>
  <si>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</si>
  <si>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</si>
  <si>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</si>
  <si>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</si>
  <si>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</si>
  <si>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</si>
  <si>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</si>
  <si>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</si>
  <si>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</si>
  <si>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</si>
  <si>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</si>
  <si>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</si>
  <si>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</si>
  <si>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</si>
  <si>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</si>
  <si>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</si>
  <si>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</si>
  <si>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</si>
  <si>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</si>
  <si>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</si>
  <si>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</si>
  <si>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</si>
  <si>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</si>
  <si>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</si>
  <si>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</si>
  <si>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</si>
  <si>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</si>
  <si>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</si>
  <si>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</si>
  <si>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</si>
  <si>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</si>
  <si>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</si>
  <si>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</si>
  <si>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</si>
  <si>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</si>
  <si>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</si>
  <si>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</si>
  <si>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</si>
  <si>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</si>
  <si>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</si>
  <si>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</si>
  <si>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</si>
  <si>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</si>
  <si>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</si>
  <si>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</si>
  <si>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</si>
  <si>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</si>
  <si>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</si>
  <si>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</si>
  <si>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</si>
  <si>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</si>
  <si>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</si>
  <si>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</si>
  <si>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</si>
  <si>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</si>
  <si>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</si>
  <si>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</si>
  <si>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</si>
  <si>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</si>
  <si>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</si>
  <si>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</si>
  <si>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</si>
  <si>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</si>
  <si>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</si>
  <si>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</si>
  <si>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</si>
  <si>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</si>
  <si>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</si>
  <si>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</si>
  <si>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</si>
  <si>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</si>
  <si>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</si>
  <si>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</si>
  <si>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</si>
  <si>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</si>
  <si>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</si>
  <si>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</si>
  <si>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</si>
  <si>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</si>
  <si>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</si>
  <si>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</si>
  <si>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</si>
  <si>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</si>
  <si>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</si>
  <si>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</si>
  <si>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</si>
  <si>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</si>
  <si>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</si>
  <si>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</si>
  <si>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</si>
  <si>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</si>
  <si>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</si>
  <si>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</si>
  <si>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</si>
  <si>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</si>
  <si>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</si>
  <si>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</si>
  <si>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</si>
  <si>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</si>
  <si>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</si>
  <si>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</si>
  <si>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</si>
  <si>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</si>
  <si>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</si>
  <si>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</si>
  <si>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</si>
  <si>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</si>
  <si>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</si>
  <si>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</si>
  <si>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</si>
  <si>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</si>
  <si>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</si>
  <si>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</si>
  <si>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</si>
  <si>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</si>
  <si>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</si>
  <si>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</si>
  <si>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</si>
  <si>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</si>
  <si>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</si>
  <si>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</si>
  <si>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</si>
  <si>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</si>
  <si>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</si>
  <si>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</si>
  <si>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</si>
  <si>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</si>
  <si>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</si>
  <si>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</si>
  <si>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</si>
  <si>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</si>
  <si>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</si>
  <si>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</si>
  <si>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</si>
  <si>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</si>
  <si>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</si>
  <si>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</si>
  <si>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</si>
  <si>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</si>
  <si>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</si>
  <si>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</si>
  <si>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</si>
  <si>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</si>
  <si>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</si>
  <si>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</si>
  <si>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</si>
  <si>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</si>
  <si>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</si>
  <si>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</si>
  <si>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</si>
  <si>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</si>
  <si>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</si>
  <si>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</si>
  <si>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</si>
  <si>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</si>
  <si>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</si>
  <si>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</si>
  <si>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</si>
  <si>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</si>
  <si>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</si>
  <si>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</si>
  <si>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</si>
  <si>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</si>
  <si>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</si>
  <si>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</si>
  <si>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</si>
  <si>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</si>
  <si>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</si>
  <si>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</si>
  <si>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</si>
  <si>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</si>
  <si>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</si>
  <si>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</si>
  <si>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</si>
  <si>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</si>
  <si>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</si>
  <si>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</si>
  <si>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</si>
  <si>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</si>
  <si>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</si>
  <si>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</si>
  <si>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</si>
  <si>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</si>
  <si>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</si>
  <si>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</si>
  <si>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</si>
  <si>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</si>
  <si>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</si>
  <si>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</si>
  <si>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</si>
  <si>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</si>
  <si>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</si>
  <si>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</si>
  <si>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</si>
  <si>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</si>
  <si>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</si>
  <si>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</si>
  <si>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</si>
  <si>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</si>
  <si>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</si>
  <si>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</si>
  <si>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</si>
  <si>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</si>
  <si>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</si>
  <si>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</si>
  <si>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</si>
  <si>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</si>
  <si>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</si>
  <si>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</si>
  <si>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</si>
  <si>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</si>
  <si>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</si>
  <si>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</si>
  <si>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</si>
  <si>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</si>
  <si>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</si>
  <si>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</si>
  <si>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</si>
  <si>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</si>
  <si>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</si>
  <si>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</si>
  <si>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</si>
  <si>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</si>
  <si>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</si>
  <si>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</si>
  <si>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</si>
  <si>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</si>
  <si>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</si>
  <si>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</si>
  <si>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</si>
  <si>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</si>
  <si>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</si>
  <si>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</si>
  <si>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</si>
  <si>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</si>
  <si>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</si>
  <si>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</si>
  <si>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</si>
  <si>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</si>
  <si>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</si>
  <si>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</si>
  <si>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</si>
  <si>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</si>
  <si>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</si>
  <si>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</si>
  <si>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</si>
  <si>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</si>
  <si>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</si>
  <si>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</si>
  <si>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</si>
  <si>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</si>
  <si>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</si>
  <si>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</si>
  <si>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</si>
  <si>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</si>
  <si>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</si>
  <si>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</si>
  <si>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</si>
  <si>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</si>
  <si>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</si>
  <si>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</si>
  <si>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</si>
  <si>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</si>
  <si>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</si>
  <si>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</si>
  <si>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</si>
  <si>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</si>
  <si>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</si>
  <si>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</si>
  <si>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</si>
  <si>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</si>
  <si>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</si>
  <si>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</si>
  <si>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</si>
  <si>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</si>
  <si>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</si>
  <si>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</si>
  <si>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</si>
  <si>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</si>
  <si>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</si>
  <si>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</si>
  <si>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</si>
  <si>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</si>
  <si>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</si>
  <si>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</si>
  <si>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</si>
  <si>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</si>
  <si>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</si>
  <si>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</si>
  <si>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</si>
  <si>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</si>
  <si>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</si>
  <si>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</si>
  <si>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</si>
  <si>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</si>
  <si>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</si>
  <si>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</si>
  <si>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</si>
  <si>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</si>
  <si>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</si>
  <si>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</si>
  <si>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</si>
  <si>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</si>
  <si>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</si>
  <si>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</si>
  <si>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</si>
  <si>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</si>
  <si>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</si>
  <si>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</si>
  <si>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</si>
  <si>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</si>
  <si>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</si>
  <si>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</si>
  <si>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</si>
  <si>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</si>
  <si>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</si>
  <si>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</si>
  <si>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</si>
  <si>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</si>
  <si>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</si>
  <si>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</si>
  <si>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</si>
  <si>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</si>
  <si>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</si>
  <si>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</si>
  <si>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</si>
  <si>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</si>
  <si>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</si>
  <si>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</si>
  <si>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</si>
  <si>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</si>
  <si>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</si>
  <si>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</si>
  <si>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</si>
  <si>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</si>
  <si>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</si>
  <si>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</si>
  <si>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</si>
  <si>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</si>
  <si>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</si>
  <si>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</si>
  <si>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</si>
  <si>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</si>
  <si>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</si>
  <si>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</si>
  <si>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</si>
  <si>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</si>
  <si>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</si>
  <si>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</si>
  <si>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</si>
  <si>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</si>
  <si>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</si>
  <si>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</si>
  <si>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</si>
  <si>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</si>
  <si>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</si>
  <si>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</si>
  <si>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</si>
  <si>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</si>
  <si>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</si>
  <si>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</si>
  <si>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</si>
  <si>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</si>
  <si>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</si>
  <si>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</si>
  <si>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</si>
  <si>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</si>
  <si>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</si>
  <si>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</si>
  <si>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</si>
  <si>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</si>
  <si>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</si>
  <si>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</si>
  <si>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</si>
  <si>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</si>
  <si>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</si>
  <si>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</si>
  <si>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</si>
  <si>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</si>
  <si>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</si>
  <si>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</si>
  <si>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</si>
  <si>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</si>
  <si>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</si>
  <si>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</si>
  <si>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</si>
  <si>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</si>
  <si>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</si>
  <si>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</si>
  <si>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</si>
  <si>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</si>
  <si>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</si>
  <si>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</si>
  <si>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</si>
  <si>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</si>
  <si>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</si>
  <si>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</si>
  <si>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</si>
  <si>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</si>
  <si>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</si>
  <si>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</si>
  <si>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</si>
  <si>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</si>
  <si>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</si>
  <si>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</si>
  <si>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</si>
  <si>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</si>
  <si>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</si>
  <si>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</si>
  <si>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</si>
  <si>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</si>
  <si>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</si>
  <si>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</si>
  <si>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</si>
  <si>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</si>
  <si>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</si>
  <si>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</si>
  <si>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</si>
  <si>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</si>
  <si>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</si>
  <si>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</si>
  <si>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</si>
  <si>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</si>
  <si>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</si>
  <si>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</si>
  <si>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</si>
  <si>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</si>
  <si>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</si>
  <si>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</si>
  <si>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</si>
  <si>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</si>
  <si>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</si>
  <si>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</si>
  <si>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</si>
  <si>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</si>
  <si>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</si>
  <si>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</si>
  <si>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</si>
  <si>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</si>
  <si>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</si>
  <si>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</si>
  <si>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</si>
  <si>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</si>
  <si>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</si>
  <si>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</si>
  <si>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</si>
  <si>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</si>
  <si>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</si>
  <si>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</si>
  <si>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</si>
  <si>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</si>
  <si>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</si>
  <si>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</si>
  <si>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</si>
  <si>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</si>
  <si>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</si>
  <si>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</si>
  <si>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</si>
  <si>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</si>
  <si>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</si>
  <si>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</si>
  <si>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</si>
  <si>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</si>
  <si>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</si>
  <si>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</si>
  <si>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</si>
  <si>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</si>
  <si>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</si>
  <si>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</si>
  <si>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</si>
  <si>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</si>
  <si>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</si>
  <si>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</si>
  <si>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</si>
  <si>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</si>
  <si>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</si>
  <si>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</si>
  <si>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</si>
  <si>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</si>
  <si>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</si>
  <si>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</si>
  <si>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</si>
  <si>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</si>
  <si>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</si>
  <si>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</si>
  <si>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</si>
  <si>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</si>
  <si>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</si>
  <si>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</si>
  <si>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</si>
  <si>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</si>
  <si>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</si>
  <si>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</si>
  <si>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</si>
  <si>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</si>
  <si>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</si>
  <si>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</si>
  <si>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</si>
  <si>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</si>
  <si>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</si>
  <si>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</si>
  <si>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</si>
  <si>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</si>
  <si>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</si>
  <si>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</si>
  <si>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</si>
  <si>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</si>
  <si>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</si>
  <si>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</si>
  <si>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</si>
  <si>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</si>
  <si>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</si>
  <si>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</si>
  <si>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</si>
  <si>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</si>
  <si>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</si>
  <si>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</si>
  <si>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</si>
  <si>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</si>
  <si>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</si>
  <si>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</si>
  <si>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</si>
  <si>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</si>
  <si>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</si>
  <si>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</si>
  <si>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</si>
  <si>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</si>
  <si>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</si>
  <si>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</si>
  <si>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</si>
  <si>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</si>
  <si>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</si>
  <si>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</si>
  <si>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</si>
  <si>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</si>
  <si>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</si>
  <si>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</si>
  <si>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</si>
  <si>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</si>
  <si>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</si>
  <si>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</si>
  <si>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</si>
  <si>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</si>
  <si>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</si>
  <si>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</si>
  <si>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</si>
  <si>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</si>
  <si>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</si>
  <si>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</si>
  <si>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</si>
  <si>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</si>
  <si>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</si>
  <si>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</si>
  <si>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</si>
  <si>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</si>
  <si>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</si>
  <si>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</si>
  <si>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</si>
  <si>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</si>
  <si>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</si>
  <si>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</si>
  <si>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</si>
  <si>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</si>
  <si>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</si>
  <si>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</si>
  <si>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</si>
  <si>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</si>
  <si>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</si>
  <si>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</si>
  <si>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</si>
  <si>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</si>
  <si>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</si>
  <si>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</si>
  <si>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</si>
  <si>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</si>
  <si>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</si>
  <si>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</si>
  <si>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</si>
  <si>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</si>
  <si>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</si>
  <si>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</si>
  <si>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</si>
  <si>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</si>
  <si>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</si>
  <si>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</si>
  <si>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</si>
  <si>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</si>
  <si>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</si>
  <si>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</si>
  <si>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</si>
  <si>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</si>
  <si>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</si>
  <si>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</si>
  <si>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</si>
  <si>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</si>
  <si>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</si>
  <si>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</si>
  <si>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</si>
  <si>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</si>
  <si>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</si>
  <si>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</si>
  <si>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</si>
  <si>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</si>
  <si>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</si>
  <si>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</si>
  <si>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</si>
  <si>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</si>
  <si>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</si>
  <si>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</si>
  <si>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</si>
  <si>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</si>
  <si>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</si>
  <si>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</si>
  <si>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</si>
  <si>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</si>
  <si>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</si>
  <si>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</si>
  <si>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</si>
  <si>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</si>
  <si>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</si>
  <si>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</si>
  <si>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</si>
  <si>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</si>
  <si>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</si>
  <si>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</si>
  <si>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</si>
  <si>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</si>
  <si>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</si>
  <si>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</si>
  <si>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</si>
  <si>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</si>
  <si>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</si>
  <si>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</si>
  <si>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</si>
  <si>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</si>
  <si>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</si>
  <si>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</si>
  <si>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</si>
  <si>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</si>
  <si>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</si>
  <si>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</si>
  <si>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</si>
  <si>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</si>
  <si>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</si>
  <si>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</si>
  <si>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</si>
  <si>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</si>
  <si>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</si>
  <si>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</si>
  <si>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</si>
  <si>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</si>
  <si>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</si>
  <si>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</si>
  <si>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</si>
  <si>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</si>
  <si>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</si>
  <si>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</si>
  <si>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</si>
  <si>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</si>
  <si>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</si>
  <si>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</si>
  <si>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</si>
  <si>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</si>
  <si>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</si>
  <si>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</si>
  <si>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</si>
  <si>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</si>
  <si>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</si>
  <si>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</si>
  <si>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</si>
  <si>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</si>
  <si>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</si>
  <si>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</si>
  <si>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</si>
  <si>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</si>
  <si>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</si>
  <si>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</si>
  <si>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</si>
  <si>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</si>
  <si>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</si>
  <si>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</si>
  <si>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</si>
  <si>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</si>
  <si>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</si>
  <si>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</si>
  <si>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</si>
  <si>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</si>
  <si>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</si>
  <si>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</si>
  <si>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</si>
  <si>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</si>
  <si>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</si>
  <si>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</si>
  <si>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</si>
  <si>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</si>
  <si>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</si>
  <si>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</si>
  <si>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</si>
  <si>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</si>
  <si>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</si>
  <si>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</si>
  <si>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</si>
  <si>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</si>
  <si>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</si>
  <si>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</si>
  <si>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</si>
  <si>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</si>
  <si>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</si>
  <si>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</si>
  <si>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</si>
  <si>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</si>
  <si>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</si>
  <si>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</si>
  <si>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</si>
  <si>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</si>
  <si>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</si>
  <si>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</si>
  <si>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</si>
  <si>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</si>
  <si>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</si>
  <si>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</si>
  <si>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</si>
  <si>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</si>
  <si>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</si>
  <si>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</si>
  <si>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</si>
  <si>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</si>
  <si>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</si>
  <si>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</si>
  <si>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</si>
  <si>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</si>
  <si>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</si>
  <si>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</si>
  <si>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</si>
  <si>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</si>
  <si>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</si>
  <si>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</si>
  <si>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</si>
  <si>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</si>
  <si>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</si>
  <si>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</si>
  <si>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</si>
  <si>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</si>
  <si>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</si>
  <si>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</si>
  <si>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</si>
  <si>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</si>
  <si>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</si>
  <si>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</si>
  <si>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</si>
  <si>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</si>
  <si>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</si>
  <si>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</si>
  <si>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</si>
  <si>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</si>
  <si>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</si>
  <si>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</si>
  <si>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</si>
  <si>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</si>
  <si>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</si>
  <si>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</si>
  <si>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</si>
  <si>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</si>
  <si>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</si>
  <si>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</si>
  <si>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</si>
  <si>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</si>
  <si>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</si>
  <si>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</si>
  <si>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</si>
  <si>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</si>
  <si>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</si>
  <si>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</si>
  <si>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</si>
  <si>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</si>
  <si>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</si>
  <si>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</si>
  <si>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</si>
  <si>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</si>
  <si>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</si>
  <si>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</si>
  <si>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</si>
  <si>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</si>
  <si>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</si>
  <si>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</si>
  <si>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</si>
  <si>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</si>
  <si>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</si>
  <si>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</si>
  <si>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</si>
  <si>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</si>
  <si>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</si>
  <si>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</si>
  <si>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</si>
  <si>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</si>
  <si>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</si>
  <si>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</si>
  <si>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</si>
  <si>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</si>
  <si>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</si>
  <si>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</si>
  <si>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</si>
  <si>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</si>
  <si>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</si>
  <si>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</si>
  <si>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</si>
  <si>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</si>
  <si>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</si>
  <si>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</si>
  <si>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</si>
  <si>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</si>
  <si>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</si>
  <si>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</si>
  <si>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</si>
  <si>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</si>
  <si>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</si>
  <si>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</si>
  <si>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</si>
  <si>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</si>
  <si>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</si>
  <si>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</si>
  <si>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</si>
  <si>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</si>
  <si>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</si>
  <si>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</si>
  <si>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</si>
  <si>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</si>
  <si>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</si>
  <si>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</si>
  <si>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</si>
  <si>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</si>
  <si>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</si>
  <si>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</si>
  <si>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</si>
  <si>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</si>
  <si>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</si>
  <si>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</si>
  <si>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</si>
  <si>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</si>
  <si>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</si>
  <si>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</si>
  <si>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</si>
  <si>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</si>
  <si>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</si>
  <si>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</si>
  <si>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</si>
  <si>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</si>
  <si>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</si>
  <si>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</si>
  <si>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</si>
  <si>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</si>
  <si>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</si>
  <si>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</si>
  <si>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</si>
  <si>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</si>
  <si>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</si>
  <si>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</si>
  <si>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</si>
  <si>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</si>
  <si>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</si>
  <si>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</si>
  <si>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</si>
  <si>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</si>
  <si>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</si>
  <si>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</si>
  <si>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</si>
  <si>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</si>
  <si>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</si>
  <si>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</si>
  <si>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</si>
  <si>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</si>
  <si>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</si>
  <si>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</si>
  <si>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</si>
  <si>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</si>
  <si>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</si>
  <si>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</si>
  <si>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</si>
  <si>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</si>
  <si>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</si>
  <si>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</si>
  <si>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</si>
  <si>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</si>
  <si>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</si>
  <si>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</si>
  <si>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</si>
  <si>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</si>
  <si>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</si>
  <si>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</si>
  <si>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</si>
  <si>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</si>
  <si>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</si>
  <si>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</si>
  <si>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</si>
  <si>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</si>
  <si>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</si>
  <si>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</si>
  <si>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</si>
  <si>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</si>
  <si>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</si>
  <si>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</si>
  <si>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</si>
  <si>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</si>
  <si>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</si>
  <si>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</si>
  <si>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</si>
  <si>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</si>
  <si>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</si>
  <si>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</si>
  <si>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</si>
  <si>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</si>
  <si>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</si>
  <si>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</si>
  <si>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</si>
  <si>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</si>
  <si>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</si>
  <si>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</si>
  <si>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</si>
  <si>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</si>
  <si>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</si>
  <si>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</si>
  <si>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</si>
  <si>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</si>
  <si>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</si>
  <si>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</si>
  <si>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</si>
  <si>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</si>
  <si>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</si>
  <si>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</si>
  <si>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</si>
  <si>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</si>
  <si>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</si>
  <si>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</si>
  <si>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</si>
  <si>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</si>
  <si>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</si>
  <si>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</si>
  <si>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</si>
  <si>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</si>
  <si>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</si>
  <si>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</si>
  <si>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</si>
  <si>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</si>
  <si>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</si>
  <si>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</si>
  <si>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</si>
  <si>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</si>
  <si>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</si>
  <si>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</si>
  <si>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</si>
  <si>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</si>
  <si>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</si>
  <si>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</si>
  <si>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</si>
  <si>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</si>
  <si>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</si>
  <si>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</si>
  <si>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</si>
  <si>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</si>
  <si>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</si>
  <si>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</si>
  <si>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</si>
  <si>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</si>
  <si>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</si>
  <si>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</si>
  <si>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</si>
  <si>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</si>
  <si>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</si>
  <si>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</si>
  <si>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</si>
  <si>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</si>
  <si>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</si>
  <si>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</si>
  <si>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</si>
  <si>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</si>
  <si>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</si>
  <si>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</si>
  <si>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</si>
  <si>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</si>
  <si>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</si>
  <si>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</si>
  <si>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</si>
  <si>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</si>
  <si>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</si>
  <si>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</si>
  <si>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</si>
  <si>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</si>
  <si>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</si>
  <si>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</si>
  <si>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</si>
  <si>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</si>
  <si>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</si>
  <si>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</si>
  <si>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</si>
  <si>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</si>
  <si>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</si>
  <si>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</si>
  <si>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</si>
  <si>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</si>
  <si>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</si>
  <si>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</si>
  <si>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</si>
  <si>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</si>
  <si>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</si>
  <si>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</si>
  <si>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</si>
  <si>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</si>
  <si>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</si>
  <si>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</si>
  <si>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</si>
  <si>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</si>
  <si>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</si>
  <si>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</si>
  <si>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</si>
  <si>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</si>
  <si>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</si>
  <si>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</si>
  <si>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</si>
  <si>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</si>
  <si>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</si>
  <si>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</si>
  <si>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</si>
  <si>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</si>
  <si>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</si>
  <si>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</si>
  <si>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</si>
  <si>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</si>
  <si>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</si>
  <si>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</si>
  <si>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</si>
  <si>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</si>
  <si>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</si>
  <si>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</si>
  <si>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</si>
  <si>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</si>
  <si>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</si>
  <si>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</si>
  <si>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</si>
  <si>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</si>
  <si>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</si>
  <si>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</si>
  <si>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</si>
  <si>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</si>
  <si>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</si>
  <si>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</si>
  <si>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</si>
  <si>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</si>
  <si>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</si>
  <si>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</si>
  <si>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</si>
  <si>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</si>
  <si>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</si>
  <si>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</si>
  <si>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</si>
  <si>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</si>
  <si>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</si>
  <si>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</si>
  <si>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</si>
  <si>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</si>
  <si>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</si>
  <si>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</si>
  <si>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</si>
  <si>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</si>
  <si>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</si>
  <si>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</si>
  <si>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</si>
  <si>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</si>
  <si>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</si>
  <si>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</si>
  <si>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</si>
  <si>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</si>
  <si>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</si>
  <si>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</si>
  <si>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</si>
  <si>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</si>
  <si>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</si>
  <si>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</si>
  <si>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</si>
  <si>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</si>
  <si>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</si>
  <si>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</si>
  <si>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</si>
  <si>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</si>
  <si>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</si>
  <si>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</si>
  <si>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</si>
  <si>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</si>
  <si>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</si>
  <si>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</si>
  <si>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</si>
  <si>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</si>
  <si>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</si>
  <si>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</si>
  <si>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</si>
  <si>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</si>
  <si>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</si>
  <si>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</si>
  <si>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</si>
  <si>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</si>
  <si>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</si>
  <si>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</si>
  <si>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</si>
  <si>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</si>
  <si>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</si>
  <si>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</si>
  <si>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</si>
  <si>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</si>
  <si>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</si>
  <si>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</si>
  <si>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</si>
  <si>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</si>
  <si>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</si>
  <si>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</si>
  <si>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</si>
  <si>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</si>
  <si>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</si>
  <si>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</si>
  <si>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</si>
  <si>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</si>
  <si>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</si>
  <si>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</si>
  <si>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</si>
  <si>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</si>
  <si>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</si>
  <si>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</si>
  <si>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</si>
  <si>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</si>
  <si>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</si>
  <si>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</si>
  <si>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</si>
  <si>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</si>
  <si>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</si>
  <si>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</si>
  <si>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</si>
  <si>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</si>
  <si>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</si>
  <si>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</si>
  <si>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</si>
  <si>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</si>
  <si>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</si>
  <si>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</si>
  <si>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</si>
  <si>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</si>
  <si>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</si>
  <si>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</si>
  <si>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</si>
  <si>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</si>
  <si>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</si>
  <si>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</si>
  <si>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</si>
  <si>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</si>
  <si>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</si>
  <si>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</si>
  <si>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</si>
  <si>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</si>
  <si>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</si>
  <si>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</si>
  <si>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</si>
  <si>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</si>
  <si>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</si>
  <si>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</si>
  <si>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</si>
  <si>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</si>
  <si>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</si>
  <si>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</si>
  <si>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</si>
  <si>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</si>
  <si>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</si>
  <si>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</si>
  <si>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</si>
  <si>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</si>
  <si>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</si>
  <si>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</si>
  <si>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</si>
  <si>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</si>
  <si>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</si>
  <si>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</si>
  <si>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</si>
  <si>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</si>
  <si>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</si>
  <si>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</si>
  <si>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</si>
  <si>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</si>
  <si>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</si>
  <si>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</si>
  <si>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</si>
  <si>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</si>
  <si>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</si>
  <si>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</si>
  <si>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</si>
  <si>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</si>
  <si>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</si>
  <si>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</si>
  <si>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</si>
  <si>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</si>
  <si>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</si>
  <si>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</si>
  <si>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</si>
  <si>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</si>
  <si>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</si>
  <si>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</si>
  <si>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</si>
  <si>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</si>
  <si>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</si>
  <si>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</si>
  <si>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</si>
  <si>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</si>
  <si>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</si>
  <si>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</si>
  <si>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</si>
  <si>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</si>
  <si>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</si>
  <si>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</si>
  <si>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</si>
  <si>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</si>
  <si>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</si>
  <si>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</si>
  <si>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</si>
  <si>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</si>
  <si>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</si>
  <si>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</si>
  <si>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</si>
  <si>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</si>
  <si>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</si>
  <si>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</si>
  <si>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</si>
  <si>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</si>
  <si>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</si>
  <si>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</si>
  <si>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</si>
  <si>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</si>
  <si>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</si>
  <si>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</si>
  <si>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</si>
  <si>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</si>
  <si>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</si>
  <si>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</si>
  <si>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</si>
  <si>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</si>
  <si>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</si>
  <si>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</si>
  <si>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</si>
  <si>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</si>
  <si>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</si>
  <si>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</si>
  <si>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</si>
  <si>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</si>
  <si>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</si>
  <si>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</si>
  <si>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</si>
  <si>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</si>
  <si>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</si>
  <si>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</si>
  <si>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</si>
  <si>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</si>
  <si>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</si>
  <si>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</si>
  <si>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</si>
  <si>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</si>
  <si>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</si>
  <si>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</si>
  <si>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</si>
  <si>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</si>
  <si>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</si>
  <si>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</si>
  <si>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</si>
  <si>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</si>
  <si>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</si>
  <si>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</si>
  <si>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</si>
  <si>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</si>
  <si>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</si>
  <si>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</si>
  <si>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</si>
  <si>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</si>
  <si>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</si>
  <si>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</si>
  <si>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</si>
  <si>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</si>
  <si>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</si>
  <si>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</si>
  <si>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</si>
  <si>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</si>
  <si>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</si>
  <si>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</si>
  <si>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</si>
  <si>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</si>
  <si>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</si>
  <si>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</si>
  <si>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</si>
  <si>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</si>
  <si>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</si>
  <si>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</si>
  <si>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</si>
  <si>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</si>
  <si>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</si>
  <si>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</si>
  <si>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</si>
  <si>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</si>
  <si>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</si>
  <si>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</si>
  <si>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</si>
  <si>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</si>
  <si>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</si>
  <si>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</si>
  <si>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</si>
  <si>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</si>
  <si>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</si>
  <si>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</si>
  <si>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</si>
  <si>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</si>
  <si>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</si>
  <si>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</si>
  <si>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</si>
  <si>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</si>
  <si>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</si>
  <si>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</si>
  <si>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</si>
  <si>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</si>
  <si>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</si>
  <si>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</si>
  <si>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</si>
  <si>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</si>
  <si>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</si>
  <si>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</si>
  <si>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</si>
  <si>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</si>
  <si>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</si>
  <si>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</si>
  <si>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</si>
  <si>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</si>
  <si>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</si>
  <si>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</si>
  <si>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</si>
  <si>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</si>
  <si>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</si>
  <si>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</si>
  <si>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</si>
  <si>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</si>
  <si>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</si>
  <si>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</si>
  <si>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</si>
  <si>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</si>
  <si>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</si>
  <si>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</si>
  <si>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</si>
  <si>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</si>
  <si>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</si>
  <si>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</si>
  <si>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</si>
  <si>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</si>
  <si>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</si>
  <si>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</si>
  <si>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</si>
  <si>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</si>
  <si>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</si>
  <si>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</si>
  <si>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</si>
  <si>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</si>
  <si>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</si>
  <si>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</si>
  <si>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</si>
  <si>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</si>
  <si>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</si>
  <si>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</si>
  <si>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</si>
  <si>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</si>
  <si>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</si>
  <si>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</si>
  <si>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</si>
  <si>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</si>
  <si>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</si>
  <si>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</si>
  <si>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</si>
  <si>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</si>
  <si>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</si>
  <si>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</si>
  <si>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</si>
  <si>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</si>
  <si>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</si>
  <si>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</si>
  <si>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</si>
  <si>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</si>
  <si>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</si>
  <si>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</si>
  <si>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</si>
  <si>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</si>
  <si>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</si>
  <si>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</si>
  <si>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</si>
  <si>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</si>
  <si>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</si>
  <si>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</si>
  <si>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</si>
  <si>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</si>
  <si>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</si>
  <si>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</si>
  <si>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</si>
  <si>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</si>
  <si>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</si>
  <si>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</si>
  <si>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</si>
  <si>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</si>
  <si>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</si>
  <si>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</si>
  <si>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</si>
  <si>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</si>
  <si>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</si>
  <si>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</si>
  <si>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</si>
  <si>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</si>
  <si>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</si>
  <si>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</si>
  <si>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</si>
  <si>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</si>
  <si>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</si>
  <si>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</si>
  <si>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</si>
  <si>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</si>
  <si>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</si>
  <si>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</si>
  <si>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</si>
  <si>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</si>
  <si>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</si>
  <si>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</si>
  <si>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</si>
  <si>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</si>
  <si>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</si>
  <si>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</si>
  <si>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</si>
  <si>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</si>
  <si>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</si>
  <si>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</si>
  <si>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</si>
  <si>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</si>
  <si>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</si>
  <si>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</si>
  <si>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</si>
  <si>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</si>
  <si>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</si>
  <si>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</si>
  <si>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</si>
  <si>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</si>
  <si>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</si>
  <si>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</si>
  <si>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</si>
  <si>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</si>
  <si>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</si>
  <si>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</si>
  <si>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</si>
  <si>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</si>
  <si>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</si>
  <si>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</si>
  <si>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</si>
  <si>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</si>
  <si>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</si>
  <si>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</si>
  <si>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</si>
  <si>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</si>
  <si>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</si>
  <si>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</si>
  <si>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</si>
  <si>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</si>
  <si>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</si>
  <si>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</si>
  <si>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</si>
  <si>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</si>
  <si>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</si>
  <si>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</si>
  <si>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</si>
  <si>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</si>
  <si>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</si>
  <si>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</si>
  <si>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</si>
  <si>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</si>
  <si>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</si>
  <si>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</si>
  <si>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</si>
  <si>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</si>
  <si>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</si>
  <si>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</si>
  <si>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</si>
  <si>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</si>
  <si>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</si>
  <si>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</si>
  <si>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</si>
  <si>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</si>
  <si>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</si>
  <si>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</si>
  <si>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</si>
  <si>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</si>
  <si>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</si>
  <si>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</si>
  <si>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</si>
  <si>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</si>
  <si>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</si>
  <si>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</si>
  <si>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</si>
  <si>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</si>
  <si>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</si>
  <si>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</si>
  <si>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</si>
  <si>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</si>
  <si>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</si>
  <si>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</si>
  <si>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</si>
  <si>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</si>
  <si>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</si>
  <si>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</si>
  <si>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</si>
  <si>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</si>
  <si>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</si>
  <si>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</si>
  <si>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</si>
  <si>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</si>
  <si>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</si>
  <si>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</si>
  <si>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</si>
  <si>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</si>
  <si>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</si>
  <si>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</si>
  <si>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</si>
  <si>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</si>
  <si>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</si>
  <si>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</si>
  <si>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</si>
  <si>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</si>
  <si>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</si>
  <si>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</si>
  <si>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</si>
  <si>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</si>
  <si>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</si>
  <si>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</si>
  <si>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</si>
  <si>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</si>
  <si>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</si>
  <si>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</si>
  <si>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</si>
  <si>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</si>
  <si>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</si>
  <si>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</si>
  <si>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</si>
  <si>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</si>
  <si>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</si>
  <si>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</si>
  <si>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</si>
  <si>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</si>
  <si>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</si>
  <si>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</si>
  <si>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</si>
  <si>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</si>
  <si>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</si>
  <si>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</si>
  <si>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</si>
  <si>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</si>
  <si>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</si>
  <si>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</si>
  <si>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</si>
  <si>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</si>
  <si>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</si>
  <si>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</si>
  <si>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</si>
  <si>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</si>
  <si>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</si>
  <si>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</si>
  <si>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</si>
  <si>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</si>
  <si>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</si>
  <si>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</si>
  <si>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</si>
  <si>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</si>
  <si>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</si>
  <si>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</si>
  <si>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</si>
  <si>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</si>
  <si>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</si>
  <si>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</si>
  <si>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</si>
  <si>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</si>
  <si>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</si>
  <si>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</si>
  <si>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</si>
  <si>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</si>
  <si>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</si>
  <si>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</si>
  <si>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</si>
  <si>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</si>
  <si>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</si>
  <si>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</si>
  <si>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</si>
  <si>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</si>
  <si>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</si>
  <si>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</si>
  <si>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</si>
  <si>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</si>
  <si>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</si>
  <si>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</si>
  <si>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</si>
  <si>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</si>
  <si>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</si>
  <si>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</si>
  <si>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</si>
  <si>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</si>
  <si>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</si>
  <si>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</si>
  <si>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</si>
  <si>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</si>
  <si>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</si>
  <si>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</si>
  <si>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</si>
  <si>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</si>
  <si>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</si>
  <si>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</si>
  <si>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</si>
  <si>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</si>
  <si>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</si>
  <si>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</si>
  <si>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</si>
  <si>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</si>
  <si>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</si>
  <si>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</si>
  <si>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</si>
  <si>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</si>
  <si>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</si>
  <si>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</si>
  <si>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</si>
  <si>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</si>
  <si>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</si>
  <si>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</si>
  <si>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</si>
  <si>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</si>
  <si>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</si>
  <si>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</si>
  <si>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</si>
  <si>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</si>
  <si>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</si>
  <si>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</si>
  <si>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</si>
  <si>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</si>
  <si>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</si>
  <si>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</si>
  <si>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</si>
  <si>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</si>
  <si>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</si>
  <si>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</si>
  <si>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</si>
  <si>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</si>
  <si>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</si>
  <si>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</si>
  <si>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</si>
  <si>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</si>
  <si>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</si>
  <si>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</si>
  <si>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</si>
  <si>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</si>
  <si>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</si>
  <si>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</si>
  <si>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</si>
  <si>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</si>
  <si>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</si>
  <si>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</si>
  <si>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</si>
  <si>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</si>
  <si>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</si>
  <si>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</si>
  <si>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</si>
  <si>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</si>
  <si>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</si>
  <si>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</si>
  <si>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</si>
  <si>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</si>
  <si>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</si>
  <si>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</si>
  <si>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</si>
  <si>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</si>
  <si>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</si>
  <si>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</si>
  <si>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</si>
  <si>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</si>
  <si>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</si>
  <si>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</si>
  <si>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</si>
  <si>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</si>
  <si>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</si>
  <si>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</si>
  <si>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</si>
  <si>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</si>
  <si>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</si>
  <si>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</si>
  <si>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</si>
  <si>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</si>
  <si>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</si>
  <si>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</si>
  <si>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</si>
  <si>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</si>
  <si>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</si>
  <si>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</si>
  <si>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</si>
  <si>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</si>
  <si>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</si>
  <si>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</si>
  <si>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</si>
  <si>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</si>
  <si>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</si>
  <si>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</si>
  <si>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</si>
  <si>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</si>
  <si>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</si>
  <si>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</si>
  <si>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</si>
  <si>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</si>
  <si>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</si>
  <si>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</si>
  <si>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</si>
  <si>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</si>
  <si>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</si>
  <si>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</si>
  <si>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</si>
  <si>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</si>
  <si>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</si>
  <si>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</si>
  <si>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</si>
  <si>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</si>
  <si>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</si>
  <si>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</si>
  <si>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</si>
  <si>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</si>
  <si>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</si>
  <si>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</si>
  <si>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</si>
  <si>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</si>
  <si>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</si>
  <si>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</si>
  <si>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</si>
  <si>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</si>
  <si>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</si>
  <si>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</si>
  <si>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</si>
  <si>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</si>
  <si>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</si>
  <si>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</si>
  <si>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</si>
  <si>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</si>
  <si>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</si>
  <si>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</si>
  <si>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</si>
  <si>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</si>
  <si>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</si>
  <si>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</si>
  <si>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</si>
  <si>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</si>
  <si>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</si>
  <si>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</si>
  <si>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</si>
  <si>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</si>
  <si>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</si>
  <si>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</si>
  <si>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</si>
  <si>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</si>
  <si>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</si>
  <si>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</si>
  <si>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</si>
  <si>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</si>
  <si>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</si>
  <si>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</si>
  <si>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</si>
  <si>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</si>
  <si>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</si>
  <si>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</si>
  <si>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</si>
  <si>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</si>
  <si>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</si>
  <si>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</si>
  <si>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</si>
  <si>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</si>
  <si>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</si>
  <si>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</si>
  <si>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</si>
  <si>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</si>
  <si>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</si>
  <si>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</si>
  <si>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</si>
  <si>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</si>
  <si>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</si>
  <si>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</si>
  <si>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</si>
  <si>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</si>
  <si>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</si>
  <si>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</si>
  <si>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</si>
  <si>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</si>
  <si>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</si>
  <si>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</si>
  <si>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</si>
  <si>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</si>
  <si>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</si>
  <si>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</si>
  <si>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</si>
  <si>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</si>
  <si>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</si>
  <si>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</si>
  <si>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</si>
  <si>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</si>
  <si>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</si>
  <si>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</si>
  <si>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</si>
  <si>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</si>
  <si>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</si>
  <si>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</si>
  <si>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</si>
  <si>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</si>
  <si>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</si>
  <si>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</si>
  <si>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</si>
  <si>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</si>
  <si>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</si>
  <si>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</si>
  <si>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</si>
  <si>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</si>
  <si>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</si>
  <si>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</si>
  <si>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</si>
  <si>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</si>
  <si>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</si>
  <si>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</si>
  <si>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</si>
  <si>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</si>
  <si>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</si>
  <si>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</si>
  <si>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</si>
  <si>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</si>
  <si>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</si>
  <si>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</si>
  <si>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</si>
  <si>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</si>
  <si>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</si>
  <si>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</si>
  <si>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</si>
  <si>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</si>
  <si>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</si>
  <si>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</si>
  <si>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</si>
  <si>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</si>
  <si>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</si>
  <si>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</si>
  <si>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</si>
  <si>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</si>
  <si>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</si>
  <si>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</si>
  <si>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</si>
  <si>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</si>
  <si>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</si>
  <si>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</si>
  <si>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</si>
  <si>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</si>
  <si>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</si>
  <si>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</si>
  <si>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</si>
  <si>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</si>
  <si>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</si>
  <si>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</si>
  <si>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</si>
  <si>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</si>
  <si>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</si>
  <si>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</si>
  <si>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</si>
  <si>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</si>
  <si>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</si>
  <si>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</si>
  <si>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</si>
  <si>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</si>
  <si>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</si>
  <si>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</si>
  <si>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</si>
  <si>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</si>
  <si>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</si>
  <si>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</si>
  <si>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</si>
  <si>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</si>
  <si>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</si>
  <si>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</si>
  <si>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</si>
  <si>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</si>
  <si>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</si>
  <si>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</si>
  <si>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</si>
  <si>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</si>
  <si>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</si>
  <si>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</si>
  <si>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</si>
  <si>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</si>
  <si>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</si>
  <si>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</si>
  <si>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</si>
  <si>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</si>
  <si>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</si>
  <si>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</si>
  <si>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</si>
  <si>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</si>
  <si>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</si>
  <si>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</si>
  <si>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</si>
  <si>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</si>
  <si>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</si>
  <si>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</si>
  <si>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</si>
  <si>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</si>
  <si>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</si>
  <si>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</si>
  <si>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</si>
  <si>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</si>
  <si>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</si>
  <si>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</si>
  <si>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</si>
  <si>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</si>
  <si>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</si>
  <si>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</si>
  <si>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</si>
  <si>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</si>
  <si>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</si>
  <si>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</si>
  <si>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</si>
  <si>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</si>
  <si>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</si>
  <si>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</si>
  <si>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</si>
  <si>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</si>
  <si>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</si>
  <si>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</si>
  <si>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</si>
  <si>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</si>
  <si>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</si>
  <si>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</si>
  <si>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</si>
  <si>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</si>
  <si>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</si>
  <si>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</si>
  <si>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</si>
  <si>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</si>
  <si>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</si>
  <si>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</si>
  <si>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</si>
  <si>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</si>
  <si>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</si>
  <si>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</si>
  <si>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</si>
  <si>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</si>
  <si>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</si>
  <si>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</si>
  <si>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</si>
  <si>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</si>
  <si>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</si>
  <si>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</si>
  <si>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</si>
  <si>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</si>
  <si>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</si>
  <si>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</si>
  <si>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</si>
  <si>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</si>
  <si>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</si>
  <si>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</si>
  <si>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</si>
  <si>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</si>
  <si>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</si>
  <si>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</si>
  <si>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</si>
  <si>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</si>
  <si>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</si>
  <si>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</si>
  <si>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</si>
  <si>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</si>
  <si>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</si>
  <si>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</si>
  <si>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</si>
  <si>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</si>
  <si>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</si>
  <si>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</si>
  <si>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</si>
  <si>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</si>
  <si>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</si>
  <si>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</si>
  <si>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</si>
  <si>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</si>
  <si>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</si>
  <si>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</si>
  <si>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</si>
  <si>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</si>
  <si>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</si>
  <si>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</si>
  <si>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</si>
  <si>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</si>
  <si>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</si>
  <si>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</si>
  <si>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</si>
  <si>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</si>
  <si>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</si>
  <si>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</si>
  <si>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</si>
  <si>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</si>
  <si>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</si>
  <si>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</si>
  <si>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</si>
  <si>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</si>
  <si>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</si>
  <si>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</si>
  <si>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</si>
  <si>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</si>
  <si>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</si>
  <si>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</si>
  <si>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</si>
  <si>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</si>
  <si>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</si>
  <si>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</si>
  <si>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</si>
  <si>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</si>
  <si>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</si>
  <si>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</si>
  <si>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</si>
  <si>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</si>
  <si>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</si>
  <si>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</si>
  <si>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</si>
  <si>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</si>
  <si>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</si>
  <si>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</si>
  <si>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</si>
  <si>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</si>
  <si>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</si>
  <si>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</si>
  <si>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</si>
  <si>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</si>
  <si>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</si>
  <si>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</si>
  <si>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</si>
  <si>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</si>
  <si>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</si>
  <si>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</si>
  <si>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</si>
  <si>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</si>
  <si>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</si>
  <si>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</si>
  <si>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</si>
  <si>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</si>
  <si>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</si>
  <si>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</si>
  <si>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</si>
  <si>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</si>
  <si>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</si>
  <si>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</si>
  <si>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</si>
  <si>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</si>
  <si>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</si>
  <si>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</si>
  <si>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</si>
  <si>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</si>
  <si>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</si>
  <si>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</si>
  <si>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</si>
  <si>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</si>
  <si>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</si>
  <si>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</si>
  <si>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</si>
  <si>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</si>
  <si>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</si>
  <si>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</si>
  <si>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</si>
  <si>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</si>
  <si>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</si>
  <si>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</si>
  <si>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</si>
  <si>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</si>
  <si>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</si>
  <si>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</si>
  <si>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</si>
  <si>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</si>
  <si>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</si>
  <si>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</si>
  <si>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</si>
  <si>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</si>
  <si>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</si>
  <si>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</si>
  <si>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</si>
  <si>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</si>
  <si>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</si>
  <si>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</si>
  <si>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</si>
  <si>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</si>
  <si>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</si>
  <si>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</si>
  <si>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</si>
  <si>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</si>
  <si>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</si>
  <si>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</si>
  <si>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</si>
  <si>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</si>
  <si>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</si>
  <si>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</si>
  <si>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</si>
  <si>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</si>
  <si>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</si>
  <si>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</si>
  <si>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</si>
  <si>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</si>
  <si>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</si>
  <si>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</si>
  <si>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</si>
  <si>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</si>
  <si>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</si>
  <si>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</si>
  <si>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</si>
  <si>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</si>
  <si>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</si>
  <si>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</si>
  <si>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</si>
  <si>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</si>
  <si>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</si>
  <si>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</si>
  <si>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</si>
  <si>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</si>
  <si>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</si>
  <si>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</si>
  <si>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</si>
  <si>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</si>
  <si>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</si>
  <si>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</si>
  <si>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</si>
  <si>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</si>
  <si>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</si>
  <si>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</si>
  <si>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</si>
  <si>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</si>
  <si>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</si>
  <si>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</si>
  <si>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</si>
  <si>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</si>
  <si>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</si>
  <si>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</si>
  <si>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</si>
  <si>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</si>
  <si>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</si>
  <si>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</si>
  <si>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</si>
  <si>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</si>
  <si>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</si>
  <si>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</si>
  <si>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</si>
  <si>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</si>
  <si>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</si>
  <si>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</si>
  <si>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</si>
  <si>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</si>
  <si>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</si>
  <si>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</si>
  <si>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</si>
  <si>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</si>
  <si>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</si>
  <si>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</si>
  <si>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</si>
  <si>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</si>
  <si>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</si>
  <si>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</si>
  <si>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</si>
  <si>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</si>
  <si>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</si>
  <si>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</si>
  <si>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</si>
  <si>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</si>
  <si>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</si>
  <si>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</si>
  <si>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</si>
  <si>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</si>
  <si>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</si>
  <si>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</si>
  <si>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</si>
  <si>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</si>
  <si>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</si>
  <si>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</si>
  <si>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</si>
  <si>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</si>
  <si>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</si>
  <si>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</si>
  <si>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</si>
  <si>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</si>
  <si>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</si>
  <si>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</si>
  <si>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</si>
  <si>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</si>
  <si>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</si>
  <si>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</si>
  <si>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</si>
  <si>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</si>
  <si>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</si>
  <si>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</si>
  <si>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</si>
  <si>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</si>
  <si>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</si>
  <si>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</si>
  <si>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</si>
  <si>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</si>
  <si>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</si>
  <si>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</si>
  <si>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</si>
  <si>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</si>
  <si>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</si>
  <si>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</si>
  <si>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</si>
  <si>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</si>
  <si>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</si>
  <si>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</si>
  <si>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</si>
  <si>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</si>
  <si>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</si>
  <si>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</si>
  <si>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</si>
  <si>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</si>
  <si>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</si>
  <si>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</si>
  <si>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</si>
  <si>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</si>
  <si>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</si>
  <si>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</si>
  <si>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</si>
  <si>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</si>
  <si>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</si>
  <si>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</si>
  <si>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</si>
  <si>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</si>
  <si>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</si>
  <si>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</si>
  <si>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</si>
  <si>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</si>
  <si>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</si>
  <si>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</si>
  <si>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</si>
  <si>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</si>
  <si>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</si>
  <si>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</si>
  <si>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</si>
  <si>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</si>
  <si>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</si>
  <si>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</si>
  <si>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</si>
  <si>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</si>
  <si>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</si>
  <si>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</si>
  <si>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</si>
  <si>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</si>
  <si>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</si>
  <si>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</si>
  <si>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</si>
  <si>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</si>
  <si>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</si>
  <si>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</si>
  <si>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</si>
  <si>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</si>
  <si>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</si>
  <si>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</si>
  <si>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</si>
  <si>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</si>
  <si>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</si>
  <si>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</si>
  <si>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</si>
  <si>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</si>
  <si>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</si>
  <si>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</si>
  <si>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</si>
  <si>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</si>
  <si>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</si>
  <si>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</si>
  <si>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</si>
  <si>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</si>
  <si>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</si>
  <si>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</si>
  <si>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</si>
  <si>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</si>
  <si>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</si>
  <si>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</si>
  <si>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</si>
  <si>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</si>
  <si>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</si>
  <si>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</si>
  <si>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</si>
  <si>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</si>
  <si>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</si>
  <si>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</si>
  <si>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</si>
  <si>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</si>
  <si>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</si>
  <si>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</si>
  <si>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</si>
  <si>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</si>
  <si>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</si>
  <si>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</si>
  <si>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</si>
  <si>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</si>
  <si>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</si>
  <si>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</si>
  <si>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</si>
  <si>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</si>
  <si>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</si>
  <si>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</si>
  <si>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</si>
  <si>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</si>
  <si>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</si>
  <si>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</si>
  <si>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</si>
  <si>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</si>
  <si>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</si>
  <si>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</si>
  <si>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</si>
  <si>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</si>
  <si>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</si>
  <si>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</si>
  <si>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</si>
  <si>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</si>
  <si>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</si>
  <si>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</si>
  <si>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</si>
  <si>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</si>
  <si>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</si>
  <si>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</si>
  <si>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</si>
  <si>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</si>
  <si>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</si>
  <si>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</si>
  <si>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</si>
  <si>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</si>
  <si>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</si>
  <si>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</si>
  <si>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</si>
  <si>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</si>
  <si>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</si>
  <si>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</si>
  <si>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</si>
  <si>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</si>
  <si>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</si>
  <si>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</si>
  <si>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</si>
  <si>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</si>
  <si>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</si>
  <si>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</si>
  <si>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</si>
  <si>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</si>
  <si>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</si>
  <si>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</si>
  <si>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</si>
  <si>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</si>
  <si>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</si>
  <si>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</si>
  <si>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</si>
  <si>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</si>
  <si>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</si>
  <si>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</si>
  <si>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</si>
  <si>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</si>
  <si>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</si>
  <si>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</si>
  <si>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</si>
  <si>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</si>
  <si>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</si>
  <si>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</si>
  <si>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</si>
  <si>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</si>
  <si>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</si>
  <si>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</si>
  <si>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</si>
  <si>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</si>
  <si>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</si>
  <si>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</si>
  <si>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</si>
  <si>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</si>
  <si>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</si>
  <si>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</si>
  <si>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</si>
  <si>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</si>
  <si>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</si>
  <si>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</si>
  <si>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</si>
  <si>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</si>
  <si>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</si>
  <si>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</si>
  <si>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</si>
  <si>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</si>
  <si>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</si>
  <si>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</si>
  <si>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</si>
  <si>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</si>
  <si>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</si>
  <si>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</si>
  <si>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</si>
  <si>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</si>
  <si>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</si>
  <si>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</si>
  <si>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</si>
  <si>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</si>
  <si>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</si>
  <si>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</si>
  <si>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</si>
  <si>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</si>
  <si>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</si>
  <si>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</si>
  <si>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</si>
  <si>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</si>
  <si>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</si>
  <si>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</si>
  <si>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</si>
  <si>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</si>
  <si>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</si>
  <si>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</si>
  <si>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</si>
  <si>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</si>
  <si>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</si>
  <si>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</si>
  <si>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</si>
  <si>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</si>
  <si>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</si>
  <si>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</si>
  <si>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</si>
  <si>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</si>
  <si>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</si>
  <si>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</si>
  <si>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</si>
  <si>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</si>
  <si>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</si>
  <si>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</si>
  <si>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</si>
  <si>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</si>
  <si>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</si>
  <si>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</si>
  <si>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</si>
  <si>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</si>
  <si>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</si>
  <si>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</si>
  <si>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</si>
  <si>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</si>
  <si>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</si>
  <si>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</si>
  <si>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</si>
  <si>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</si>
  <si>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</si>
  <si>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</si>
  <si>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</si>
  <si>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</si>
  <si>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</si>
  <si>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</si>
  <si>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</si>
  <si>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</si>
  <si>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</si>
  <si>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</si>
  <si>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</si>
  <si>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</si>
  <si>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</si>
  <si>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</si>
  <si>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</si>
  <si>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</si>
  <si>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</si>
  <si>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</si>
  <si>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</si>
  <si>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</si>
  <si>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</si>
  <si>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</si>
  <si>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</si>
  <si>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</si>
  <si>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</si>
  <si>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</si>
  <si>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</si>
  <si>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</si>
  <si>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</si>
  <si>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</si>
  <si>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</si>
  <si>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</si>
  <si>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</si>
  <si>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</si>
  <si>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</si>
  <si>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</si>
  <si>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</si>
  <si>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</si>
  <si>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</si>
  <si>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</si>
  <si>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</si>
  <si>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</si>
  <si>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</si>
  <si>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</si>
  <si>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</si>
  <si>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</si>
  <si>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</si>
  <si>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</si>
  <si>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</si>
  <si>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</si>
  <si>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</si>
  <si>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</si>
  <si>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</si>
  <si>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</si>
  <si>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</si>
  <si>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</si>
  <si>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</si>
  <si>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</si>
  <si>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</si>
  <si>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</si>
  <si>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</si>
  <si>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</si>
  <si>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</si>
  <si>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</si>
  <si>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</si>
  <si>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</si>
  <si>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</si>
  <si>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</si>
  <si>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</si>
  <si>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</si>
  <si>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</si>
  <si>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</si>
  <si>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</si>
  <si>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</si>
  <si>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</si>
  <si>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</si>
  <si>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</si>
  <si>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</si>
  <si>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</si>
  <si>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</si>
  <si>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</si>
  <si>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</si>
  <si>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</si>
  <si>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</si>
  <si>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</si>
  <si>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</si>
  <si>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</si>
  <si>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</si>
  <si>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</si>
  <si>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</si>
  <si>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</si>
  <si>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</si>
  <si>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</si>
  <si>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</si>
  <si>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</si>
  <si>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</si>
  <si>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</si>
  <si>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</si>
  <si>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</si>
  <si>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</si>
  <si>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</si>
  <si>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</si>
  <si>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</si>
  <si>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</si>
  <si>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</si>
  <si>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</si>
  <si>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</si>
  <si>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</si>
  <si>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</si>
  <si>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</si>
  <si>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</si>
  <si>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</si>
  <si>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</si>
  <si>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</si>
  <si>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</si>
  <si>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</si>
  <si>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</si>
  <si>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</si>
  <si>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</si>
  <si>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</si>
  <si>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</si>
  <si>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</si>
  <si>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</si>
  <si>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</si>
  <si>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</si>
  <si>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</si>
  <si>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</si>
  <si>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</si>
  <si>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</si>
  <si>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</si>
  <si>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</si>
  <si>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</si>
  <si>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</si>
  <si>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</si>
  <si>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</si>
  <si>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</si>
  <si>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</si>
  <si>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</si>
  <si>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</si>
  <si>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</si>
  <si>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</si>
  <si>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</si>
  <si>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</si>
  <si>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</si>
  <si>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</si>
  <si>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</si>
  <si>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</si>
  <si>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</si>
  <si>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</si>
  <si>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</si>
  <si>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</si>
  <si>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</si>
  <si>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</si>
  <si>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</si>
  <si>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</si>
  <si>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</si>
  <si>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</si>
  <si>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</si>
  <si>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</si>
  <si>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</si>
  <si>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</si>
  <si>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</si>
  <si>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</si>
  <si>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</si>
  <si>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</si>
  <si>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</si>
  <si>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</si>
  <si>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</si>
  <si>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</si>
  <si>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</si>
  <si>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</si>
  <si>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</si>
  <si>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</si>
  <si>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</si>
  <si>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</si>
  <si>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</si>
  <si>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</si>
  <si>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</si>
  <si>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</si>
  <si>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</si>
  <si>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</si>
  <si>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</si>
  <si>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</si>
  <si>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</si>
  <si>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</si>
  <si>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</si>
  <si>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</si>
  <si>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</si>
  <si>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</si>
  <si>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</si>
  <si>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</si>
  <si>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</si>
  <si>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</si>
  <si>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</si>
  <si>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</si>
  <si>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</si>
  <si>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</si>
  <si>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</si>
  <si>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</si>
  <si>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</si>
  <si>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</si>
  <si>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</si>
  <si>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</si>
  <si>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</si>
  <si>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</si>
  <si>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</si>
  <si>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</si>
  <si>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</si>
  <si>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</si>
  <si>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</si>
  <si>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</si>
  <si>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</si>
  <si>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</si>
  <si>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</si>
  <si>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</si>
  <si>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</si>
  <si>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</si>
  <si>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</si>
  <si>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</si>
  <si>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</si>
  <si>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</si>
  <si>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</si>
  <si>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</si>
  <si>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</si>
  <si>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</si>
  <si>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</si>
  <si>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</si>
  <si>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</si>
  <si>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</si>
  <si>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</si>
  <si>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</si>
  <si>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</si>
  <si>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</si>
  <si>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</si>
  <si>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</si>
  <si>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</si>
  <si>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</si>
  <si>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</si>
  <si>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</si>
  <si>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</si>
  <si>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</si>
  <si>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</si>
  <si>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</si>
  <si>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</si>
  <si>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</si>
  <si>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</si>
  <si>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</si>
  <si>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</si>
  <si>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</si>
  <si>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</si>
  <si>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</si>
  <si>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</si>
  <si>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</si>
  <si>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</si>
  <si>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</si>
  <si>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</si>
  <si>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</si>
  <si>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</si>
  <si>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</si>
  <si>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</si>
  <si>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</si>
  <si>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</si>
  <si>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</si>
  <si>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</si>
  <si>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</si>
  <si>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</si>
  <si>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</si>
  <si>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</si>
  <si>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</si>
  <si>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</si>
  <si>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</si>
  <si>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</si>
  <si>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</si>
  <si>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</si>
  <si>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</si>
  <si>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</si>
  <si>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</si>
  <si>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</si>
  <si>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</si>
  <si>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</si>
  <si>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</si>
  <si>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</si>
  <si>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</si>
  <si>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</si>
  <si>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</si>
  <si>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</si>
  <si>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</si>
  <si>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</si>
  <si>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</si>
  <si>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</si>
  <si>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</si>
  <si>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</si>
  <si>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</si>
  <si>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</si>
  <si>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</si>
  <si>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</si>
  <si>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</si>
  <si>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</si>
  <si>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</si>
  <si>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</si>
  <si>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</si>
  <si>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</si>
  <si>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</si>
  <si>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</si>
  <si>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</si>
  <si>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</si>
  <si>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</si>
  <si>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</si>
  <si>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</si>
  <si>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</si>
  <si>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</si>
  <si>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</si>
  <si>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</si>
  <si>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</si>
  <si>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</si>
  <si>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</si>
  <si>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</si>
  <si>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</si>
  <si>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</si>
  <si>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</si>
  <si>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</si>
  <si>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</si>
  <si>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</si>
  <si>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</si>
  <si>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</si>
  <si>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</si>
  <si>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</si>
  <si>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</si>
  <si>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</si>
  <si>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</si>
  <si>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</si>
  <si>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</si>
  <si>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</si>
  <si>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</si>
  <si>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</si>
  <si>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</si>
  <si>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</si>
  <si>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</si>
  <si>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</si>
  <si>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</si>
  <si>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</si>
  <si>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</si>
  <si>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</si>
  <si>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</si>
  <si>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</si>
  <si>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</si>
  <si>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</si>
  <si>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</si>
  <si>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</si>
  <si>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</si>
  <si>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</si>
  <si>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</si>
  <si>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</si>
  <si>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</si>
  <si>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</si>
  <si>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</si>
  <si>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</si>
  <si>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</si>
  <si>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</si>
  <si>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</si>
  <si>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</si>
  <si>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</si>
  <si>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</si>
  <si>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</si>
  <si>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</si>
  <si>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</si>
  <si>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</si>
  <si>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</si>
  <si>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</si>
  <si>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</si>
  <si>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</si>
  <si>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</si>
  <si>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</si>
  <si>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</si>
  <si>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</si>
  <si>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</si>
  <si>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</si>
  <si>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</si>
  <si>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</si>
  <si>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</si>
  <si>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</si>
  <si>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</si>
  <si>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</si>
  <si>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</si>
  <si>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</si>
  <si>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</si>
  <si>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</si>
  <si>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</si>
  <si>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</si>
  <si>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</si>
  <si>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</si>
  <si>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</si>
  <si>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</si>
  <si>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</si>
  <si>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</si>
  <si>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</si>
  <si>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</si>
  <si>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</si>
  <si>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</si>
  <si>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</si>
  <si>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</si>
  <si>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</si>
  <si>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</si>
  <si>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</si>
  <si>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</si>
  <si>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</si>
  <si>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</si>
  <si>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</si>
  <si>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</si>
  <si>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</si>
  <si>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</si>
  <si>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</si>
  <si>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</si>
  <si>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</si>
  <si>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</si>
  <si>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</si>
  <si>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</si>
  <si>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</si>
  <si>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</si>
  <si>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</si>
  <si>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</si>
  <si>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</si>
  <si>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</si>
  <si>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</si>
  <si>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</si>
  <si>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</si>
  <si>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</si>
  <si>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</si>
  <si>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</si>
  <si>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</si>
  <si>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</si>
  <si>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</si>
  <si>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</si>
  <si>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</si>
  <si>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</si>
  <si>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</si>
  <si>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</si>
  <si>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</si>
  <si>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</si>
  <si>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</si>
  <si>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</si>
  <si>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</si>
  <si>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</si>
  <si>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</si>
  <si>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</si>
  <si>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</si>
  <si>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</si>
  <si>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</si>
  <si>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</si>
  <si>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</si>
  <si>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</si>
  <si>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</si>
  <si>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</si>
  <si>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</si>
  <si>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</si>
  <si>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</si>
  <si>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</si>
  <si>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</si>
  <si>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</si>
  <si>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</si>
  <si>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</si>
  <si>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</si>
  <si>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</si>
  <si>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</si>
  <si>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</si>
  <si>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</si>
  <si>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</si>
  <si>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</si>
  <si>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</si>
  <si>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</si>
  <si>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</si>
  <si>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</si>
  <si>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</si>
  <si>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</si>
  <si>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</si>
  <si>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</si>
  <si>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</si>
  <si>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</si>
  <si>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</si>
  <si>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</si>
  <si>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</si>
  <si>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</si>
  <si>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</si>
  <si>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</si>
  <si>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</si>
  <si>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</si>
  <si>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</si>
  <si>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</si>
  <si>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</si>
  <si>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</si>
  <si>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</si>
  <si>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</si>
  <si>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</si>
  <si>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</si>
  <si>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</si>
  <si>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</si>
  <si>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</si>
  <si>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</si>
  <si>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</si>
  <si>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</si>
  <si>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</si>
  <si>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</si>
  <si>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</si>
  <si>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</si>
  <si>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</si>
  <si>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</si>
  <si>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</si>
  <si>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</si>
  <si>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</si>
  <si>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</si>
  <si>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</si>
  <si>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</si>
  <si>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</si>
  <si>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</si>
  <si>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</si>
  <si>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</si>
  <si>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</si>
  <si>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</si>
  <si>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</si>
  <si>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</si>
  <si>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</si>
  <si>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</si>
  <si>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</si>
  <si>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</si>
  <si>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</si>
  <si>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</si>
  <si>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</si>
  <si>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</si>
  <si>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</si>
  <si>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</si>
  <si>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</si>
  <si>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</si>
  <si>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</si>
  <si>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</si>
  <si>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</si>
  <si>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</si>
  <si>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</si>
  <si>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</si>
  <si>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</si>
  <si>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</si>
  <si>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</si>
  <si>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</si>
  <si>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</si>
  <si>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</si>
  <si>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</si>
  <si>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</si>
  <si>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</si>
  <si>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</si>
  <si>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</si>
  <si>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</si>
  <si>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</si>
  <si>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</si>
  <si>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</si>
  <si>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</si>
  <si>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</si>
  <si>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</si>
  <si>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</si>
  <si>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</si>
  <si>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</si>
  <si>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</si>
  <si>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</si>
  <si>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</si>
  <si>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</si>
  <si>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</si>
  <si>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</si>
  <si>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</si>
  <si>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</si>
  <si>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</si>
  <si>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</si>
  <si>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</si>
  <si>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</si>
  <si>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</si>
  <si>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</si>
  <si>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</si>
  <si>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</si>
  <si>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</si>
  <si>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</si>
  <si>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</si>
  <si>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</si>
  <si>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</si>
  <si>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</si>
  <si>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</si>
  <si>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</si>
  <si>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</si>
  <si>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</si>
  <si>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</si>
  <si>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</si>
  <si>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</si>
  <si>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</si>
  <si>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</si>
  <si>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</si>
  <si>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</si>
  <si>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</si>
  <si>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</si>
  <si>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</si>
  <si>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</si>
  <si>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</si>
  <si>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</si>
  <si>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</si>
  <si>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</si>
  <si>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</si>
  <si>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</si>
  <si>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</si>
  <si>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</si>
  <si>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</si>
  <si>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</si>
  <si>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</si>
  <si>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</si>
  <si>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</si>
  <si>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</si>
  <si>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</si>
  <si>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</si>
  <si>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</si>
  <si>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</si>
  <si>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</si>
  <si>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</si>
  <si>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</si>
  <si>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</si>
  <si>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</si>
  <si>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</si>
  <si>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</si>
  <si>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</si>
  <si>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</si>
  <si>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</si>
  <si>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</si>
  <si>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</si>
  <si>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</si>
  <si>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</si>
  <si>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</si>
  <si>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</si>
  <si>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</si>
  <si>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</si>
  <si>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</si>
  <si>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</si>
  <si>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</si>
  <si>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</si>
  <si>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</si>
  <si>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</si>
  <si>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</si>
  <si>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</si>
  <si>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</si>
  <si>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</si>
  <si>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</si>
  <si>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</si>
  <si>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</si>
  <si>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</si>
  <si>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</si>
  <si>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</si>
  <si>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</si>
  <si>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</si>
  <si>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</si>
  <si>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</si>
  <si>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</si>
  <si>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</si>
  <si>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</si>
  <si>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</si>
  <si>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</si>
  <si>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</si>
  <si>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</si>
  <si>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</si>
  <si>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</si>
  <si>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</si>
  <si>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</si>
  <si>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</si>
  <si>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</si>
  <si>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</si>
  <si>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</si>
  <si>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</si>
  <si>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</si>
  <si>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</si>
  <si>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</si>
  <si>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</si>
  <si>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</si>
  <si>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</si>
  <si>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</si>
  <si>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</si>
  <si>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</si>
  <si>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</si>
  <si>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</si>
  <si>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</si>
  <si>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</si>
  <si>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</si>
  <si>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</si>
  <si>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</si>
  <si>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</si>
  <si>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</si>
  <si>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</si>
  <si>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</si>
  <si>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</si>
  <si>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</si>
  <si>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</si>
  <si>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</si>
  <si>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</si>
  <si>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</si>
  <si>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</si>
  <si>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</si>
  <si>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</si>
  <si>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</si>
  <si>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</si>
  <si>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</si>
  <si>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</si>
  <si>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</si>
  <si>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</si>
  <si>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</si>
  <si>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</si>
  <si>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</si>
  <si>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</si>
  <si>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</si>
  <si>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</si>
  <si>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</si>
  <si>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</si>
  <si>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</si>
  <si>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</si>
  <si>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</si>
  <si>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</si>
  <si>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</si>
  <si>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</si>
  <si>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</si>
  <si>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</si>
  <si>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</si>
  <si>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</si>
  <si>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</si>
  <si>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</si>
  <si>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</si>
  <si>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</si>
  <si>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</si>
  <si>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</si>
  <si>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</si>
  <si>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</si>
  <si>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</si>
  <si>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</si>
  <si>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</si>
  <si>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</si>
  <si>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</si>
  <si>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</si>
  <si>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</si>
  <si>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</si>
  <si>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</si>
  <si>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</si>
  <si>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</si>
  <si>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</si>
  <si>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</si>
  <si>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</si>
  <si>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</si>
  <si>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</si>
  <si>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</si>
  <si>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</si>
  <si>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</si>
  <si>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</si>
  <si>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</si>
  <si>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</si>
  <si>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</si>
  <si>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</si>
  <si>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</si>
  <si>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</si>
  <si>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</si>
  <si>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</si>
  <si>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</si>
  <si>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</si>
  <si>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</si>
  <si>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</si>
  <si>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</si>
  <si>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</si>
  <si>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</si>
  <si>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</si>
  <si>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</si>
  <si>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</si>
  <si>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</si>
  <si>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</si>
  <si>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</si>
  <si>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</si>
  <si>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</si>
  <si>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</si>
  <si>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</si>
  <si>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</si>
  <si>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</si>
  <si>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</si>
  <si>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</si>
  <si>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</si>
  <si>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</si>
  <si>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</si>
  <si>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</si>
  <si>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</si>
  <si>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</si>
  <si>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</si>
  <si>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</si>
  <si>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</si>
  <si>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</si>
  <si>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</si>
  <si>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</si>
  <si>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</si>
  <si>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</si>
  <si>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</si>
  <si>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</si>
  <si>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</si>
  <si>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</si>
  <si>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</si>
  <si>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</si>
  <si>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</si>
  <si>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</si>
  <si>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</si>
  <si>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</si>
  <si>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</si>
  <si>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</si>
  <si>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</si>
  <si>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</si>
  <si>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</si>
  <si>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</si>
  <si>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</si>
  <si>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</si>
  <si>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</si>
  <si>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</si>
  <si>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</si>
  <si>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</si>
  <si>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</si>
  <si>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</si>
  <si>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</si>
  <si>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</si>
  <si>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</si>
  <si>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</si>
  <si>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</si>
  <si>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</si>
  <si>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</si>
  <si>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</si>
  <si>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</si>
  <si>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</si>
  <si>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</si>
  <si>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</si>
  <si>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</si>
  <si>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</si>
  <si>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</si>
  <si>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</si>
  <si>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</si>
  <si>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</si>
  <si>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</si>
  <si>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</si>
  <si>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</si>
  <si>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</si>
  <si>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</si>
  <si>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</si>
  <si>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</si>
  <si>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</si>
  <si>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</si>
  <si>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</si>
  <si>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</si>
  <si>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</si>
  <si>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</si>
  <si>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</si>
  <si>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</si>
  <si>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</si>
  <si>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</si>
  <si>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</si>
  <si>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</si>
  <si>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</si>
  <si>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</si>
  <si>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</si>
  <si>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</si>
  <si>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</si>
  <si>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</si>
  <si>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</si>
  <si>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</si>
  <si>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</si>
  <si>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</si>
  <si>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</si>
  <si>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</si>
  <si>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</si>
  <si>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</si>
  <si>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</si>
  <si>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</si>
  <si>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</si>
  <si>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</si>
  <si>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</si>
  <si>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</si>
  <si>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</si>
  <si>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</si>
  <si>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</si>
  <si>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</si>
  <si>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</si>
  <si>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</si>
  <si>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</si>
  <si>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</si>
  <si>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</si>
  <si>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</si>
  <si>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</si>
  <si>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</si>
  <si>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</si>
  <si>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</si>
  <si>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</si>
  <si>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</si>
  <si>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</si>
  <si>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</si>
  <si>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</si>
  <si>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</si>
  <si>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</si>
  <si>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</si>
  <si>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</si>
  <si>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</si>
  <si>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</si>
  <si>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</si>
  <si>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</si>
  <si>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</si>
  <si>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</si>
  <si>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</si>
  <si>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</si>
  <si>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</si>
  <si>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</si>
  <si>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</si>
  <si>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</si>
  <si>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</si>
  <si>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</si>
  <si>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</si>
  <si>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</si>
  <si>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</si>
  <si>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</si>
  <si>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</si>
  <si>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</si>
  <si>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</si>
  <si>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</si>
  <si>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</si>
  <si>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</si>
  <si>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</si>
  <si>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</si>
  <si>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</si>
  <si>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</si>
  <si>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</si>
  <si>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</si>
  <si>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</si>
  <si>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</si>
  <si>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</si>
  <si>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</si>
  <si>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</si>
  <si>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</si>
  <si>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</si>
  <si>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</si>
  <si>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</si>
  <si>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</si>
  <si>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</si>
  <si>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</si>
  <si>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</si>
  <si>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</si>
  <si>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</si>
  <si>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</si>
  <si>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</si>
  <si>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</si>
  <si>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</si>
  <si>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</si>
  <si>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</si>
  <si>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</si>
  <si>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</si>
  <si>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</si>
  <si>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</si>
  <si>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</si>
  <si>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</si>
  <si>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</si>
  <si>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</si>
  <si>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</si>
  <si>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</si>
  <si>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</si>
  <si>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</si>
  <si>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</si>
  <si>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</si>
  <si>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</si>
  <si>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</si>
  <si>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</si>
  <si>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</si>
  <si>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</si>
  <si>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</si>
  <si>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</si>
  <si>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</si>
  <si>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</si>
  <si>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</si>
  <si>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</si>
  <si>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</si>
  <si>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</si>
  <si>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</si>
  <si>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</si>
  <si>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</si>
  <si>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</si>
  <si>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</si>
  <si>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</si>
  <si>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</si>
  <si>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</si>
  <si>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</si>
  <si>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</si>
  <si>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</si>
  <si>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</si>
  <si>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</si>
  <si>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</si>
  <si>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</si>
  <si>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</si>
  <si>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</si>
  <si>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</si>
  <si>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</si>
  <si>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</si>
  <si>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</si>
  <si>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</si>
  <si>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</si>
  <si>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</si>
  <si>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</si>
  <si>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</si>
  <si>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</si>
  <si>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</si>
  <si>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</si>
  <si>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</si>
  <si>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</si>
  <si>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</si>
  <si>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</si>
  <si>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</si>
  <si>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</si>
  <si>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</si>
  <si>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</si>
  <si>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</si>
  <si>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</si>
  <si>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</si>
  <si>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</si>
  <si>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</si>
  <si>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</si>
  <si>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</si>
  <si>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</si>
  <si>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</si>
  <si>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</si>
  <si>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</si>
  <si>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</si>
  <si>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</si>
  <si>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</si>
  <si>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</si>
  <si>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</si>
  <si>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</si>
  <si>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</si>
  <si>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</si>
  <si>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</si>
  <si>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</si>
  <si>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</si>
  <si>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</si>
  <si>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</si>
  <si>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</si>
  <si>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</si>
  <si>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</si>
  <si>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</si>
  <si>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</si>
  <si>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</si>
  <si>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</si>
  <si>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</si>
  <si>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</si>
  <si>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</si>
  <si>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</si>
  <si>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</si>
  <si>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</si>
  <si>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</si>
  <si>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</si>
  <si>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</si>
  <si>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</si>
  <si>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</si>
  <si>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</si>
  <si>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</si>
  <si>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</si>
  <si>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</si>
  <si>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</si>
  <si>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</si>
  <si>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</si>
  <si>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</si>
  <si>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</si>
  <si>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</si>
  <si>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</si>
  <si>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</si>
  <si>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</si>
  <si>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</si>
  <si>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</si>
  <si>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</si>
  <si>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</si>
  <si>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</si>
  <si>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</si>
  <si>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</si>
  <si>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</si>
  <si>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</si>
  <si>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</si>
  <si>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</si>
  <si>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</si>
  <si>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</si>
  <si>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</si>
  <si>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</si>
  <si>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</si>
  <si>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</si>
  <si>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</si>
  <si>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</si>
  <si>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</si>
  <si>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</si>
  <si>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</si>
  <si>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</si>
  <si>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</si>
  <si>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</si>
  <si>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</si>
  <si>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</si>
  <si>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</si>
  <si>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</si>
  <si>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</si>
  <si>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</si>
  <si>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</si>
  <si>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</si>
  <si>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</si>
  <si>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</si>
  <si>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</si>
  <si>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</si>
  <si>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</si>
  <si>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</si>
  <si>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</si>
  <si>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</si>
  <si>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</si>
  <si>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</si>
  <si>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</si>
  <si>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</si>
  <si>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</si>
  <si>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</si>
  <si>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</si>
  <si>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</si>
  <si>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</si>
  <si>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</si>
  <si>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</si>
  <si>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</si>
  <si>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</si>
  <si>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</si>
  <si>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</si>
  <si>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</si>
  <si>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</si>
  <si>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</si>
  <si>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</si>
  <si>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</si>
  <si>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</si>
  <si>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</si>
  <si>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</si>
  <si>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</si>
  <si>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</si>
  <si>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</si>
  <si>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</si>
  <si>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</si>
  <si>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</si>
  <si>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</si>
  <si>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</si>
  <si>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</si>
  <si>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</si>
  <si>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</si>
  <si>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</si>
  <si>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</si>
  <si>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</si>
  <si>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</si>
  <si>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</si>
  <si>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</si>
  <si>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</si>
  <si>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</si>
  <si>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</si>
  <si>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</si>
  <si>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</si>
  <si>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</si>
  <si>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</si>
  <si>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</si>
  <si>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</si>
  <si>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</si>
  <si>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</si>
  <si>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</si>
  <si>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</si>
  <si>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</si>
  <si>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</si>
  <si>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</si>
  <si>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</si>
  <si>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</si>
  <si>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</si>
  <si>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</si>
  <si>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</si>
  <si>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</si>
  <si>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</si>
  <si>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</si>
  <si>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</si>
  <si>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</si>
  <si>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</si>
  <si>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</si>
  <si>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</si>
  <si>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</si>
  <si>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</si>
  <si>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</si>
  <si>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</si>
  <si>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</si>
  <si>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</si>
  <si>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</si>
  <si>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</si>
  <si>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</si>
  <si>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</si>
  <si>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</si>
  <si>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</si>
  <si>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</si>
  <si>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</si>
  <si>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</si>
  <si>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</si>
  <si>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</si>
  <si>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</si>
  <si>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</si>
  <si>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</si>
  <si>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</si>
  <si>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</si>
  <si>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</si>
  <si>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</si>
  <si>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</si>
  <si>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</si>
  <si>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</si>
  <si>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</si>
  <si>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</si>
  <si>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</si>
  <si>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</si>
  <si>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</si>
  <si>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</si>
  <si>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</si>
  <si>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</si>
  <si>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</si>
  <si>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</si>
  <si>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</si>
  <si>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</si>
  <si>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</si>
  <si>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</si>
  <si>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</si>
  <si>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</si>
  <si>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</si>
  <si>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</si>
  <si>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</si>
  <si>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</si>
  <si>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</si>
  <si>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</si>
  <si>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</si>
  <si>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</si>
  <si>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</si>
  <si>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</si>
  <si>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</si>
  <si>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</si>
  <si>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</si>
  <si>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</si>
  <si>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</si>
  <si>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</si>
  <si>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</si>
  <si>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</si>
  <si>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</si>
  <si>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</si>
  <si>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</si>
  <si>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</si>
  <si>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</si>
  <si>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</si>
  <si>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</si>
  <si>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</si>
  <si>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</si>
  <si>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</si>
  <si>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</si>
  <si>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</si>
  <si>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</si>
  <si>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</si>
  <si>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</si>
  <si>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</si>
  <si>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</si>
  <si>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</si>
  <si>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</si>
  <si>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</si>
  <si>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</si>
  <si>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</si>
  <si>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</si>
  <si>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</si>
  <si>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</si>
  <si>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</si>
  <si>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</si>
  <si>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</si>
  <si>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</si>
  <si>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</si>
  <si>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</si>
  <si>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</si>
  <si>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</si>
  <si>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</si>
  <si>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</si>
  <si>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</si>
  <si>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</si>
  <si>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</si>
  <si>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</si>
  <si>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</si>
  <si>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</si>
  <si>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</si>
  <si>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</si>
  <si>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</si>
  <si>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</si>
  <si>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</si>
  <si>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</si>
  <si>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</si>
  <si>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</si>
  <si>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</si>
  <si>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</si>
  <si>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</si>
  <si>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</si>
  <si>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</si>
  <si>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</si>
  <si>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</si>
  <si>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</si>
  <si>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</si>
  <si>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</si>
  <si>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</si>
  <si>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</si>
  <si>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</si>
  <si>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</si>
  <si>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</si>
  <si>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</si>
  <si>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</si>
  <si>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</si>
  <si>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</si>
  <si>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</si>
  <si>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</si>
  <si>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</si>
  <si>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</si>
  <si>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</si>
  <si>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</si>
  <si>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</si>
  <si>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</si>
  <si>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</si>
  <si>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</si>
  <si>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</si>
  <si>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</si>
  <si>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</si>
  <si>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</si>
  <si>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</si>
  <si>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</si>
  <si>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</si>
  <si>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</si>
  <si>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</si>
  <si>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</si>
  <si>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</si>
  <si>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</si>
  <si>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</si>
  <si>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</si>
  <si>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</si>
  <si>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</si>
  <si>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</si>
  <si>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</si>
  <si>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</si>
  <si>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</si>
  <si>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</si>
  <si>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</si>
  <si>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</si>
  <si>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</si>
  <si>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</si>
  <si>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</si>
  <si>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</si>
  <si>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</si>
  <si>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</si>
  <si>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</si>
  <si>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</si>
  <si>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</si>
  <si>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</si>
  <si>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</si>
  <si>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</si>
  <si>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</si>
  <si>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</si>
  <si>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</si>
  <si>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</si>
  <si>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</si>
  <si>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</si>
  <si>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</si>
  <si>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</si>
  <si>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</si>
  <si>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</si>
  <si>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</si>
  <si>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</si>
  <si>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</si>
  <si>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</si>
  <si>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</si>
  <si>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</si>
  <si>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</si>
  <si>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</si>
  <si>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</si>
  <si>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</si>
  <si>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</si>
  <si>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</si>
  <si>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</si>
  <si>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</si>
  <si>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</si>
  <si>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</si>
  <si>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</si>
  <si>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</si>
  <si>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</si>
  <si>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</si>
  <si>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</si>
  <si>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</si>
  <si>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</si>
  <si>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</si>
  <si>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</si>
  <si>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</si>
  <si>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</si>
  <si>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</si>
  <si>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</si>
  <si>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</si>
  <si>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</si>
  <si>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</si>
  <si>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</si>
  <si>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</si>
  <si>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</si>
  <si>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</si>
  <si>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</si>
  <si>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</si>
  <si>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</si>
  <si>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</si>
  <si>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</si>
  <si>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</si>
  <si>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</si>
  <si>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</si>
  <si>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</si>
  <si>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</si>
  <si>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</si>
  <si>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</si>
  <si>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</si>
  <si>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</si>
  <si>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</si>
  <si>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</si>
  <si>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</si>
  <si>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</si>
  <si>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</si>
  <si>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</si>
  <si>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</si>
  <si>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</si>
  <si>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</si>
  <si>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</si>
  <si>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</si>
  <si>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</si>
  <si>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</si>
  <si>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</si>
  <si>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</si>
  <si>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</si>
  <si>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</si>
  <si>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</si>
  <si>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</si>
  <si>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</si>
  <si>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</si>
  <si>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</si>
  <si>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</si>
  <si>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</si>
  <si>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</si>
  <si>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</si>
  <si>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</si>
  <si>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</si>
  <si>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</si>
  <si>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</si>
  <si>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</si>
  <si>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</si>
  <si>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</si>
  <si>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</si>
  <si>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</si>
  <si>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</si>
  <si>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</si>
  <si>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</si>
  <si>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</si>
  <si>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</si>
  <si>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</si>
  <si>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</si>
  <si>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</si>
  <si>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</si>
  <si>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</si>
  <si>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</si>
  <si>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</si>
  <si>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</si>
  <si>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</si>
  <si>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</si>
  <si>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</si>
  <si>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</si>
  <si>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</si>
  <si>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</si>
  <si>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</si>
  <si>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</si>
  <si>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</si>
  <si>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</si>
  <si>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</si>
  <si>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</si>
  <si>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</si>
  <si>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</si>
  <si>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</si>
  <si>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</si>
  <si>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</si>
  <si>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</si>
  <si>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</si>
  <si>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</si>
  <si>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</si>
  <si>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</si>
  <si>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</si>
  <si>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</si>
  <si>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</si>
  <si>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</si>
  <si>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</si>
  <si>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</si>
  <si>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</si>
  <si>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</si>
  <si>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</si>
  <si>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</si>
  <si>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</si>
  <si>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</si>
  <si>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</si>
  <si>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</si>
  <si>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</si>
  <si>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</si>
  <si>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</si>
  <si>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</si>
  <si>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</si>
  <si>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</si>
  <si>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</si>
  <si>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</si>
  <si>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</si>
  <si>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</si>
  <si>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</si>
  <si>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</si>
  <si>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</si>
  <si>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</si>
  <si>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</si>
  <si>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</si>
  <si>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</si>
  <si>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</si>
  <si>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</si>
  <si>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</si>
  <si>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</si>
  <si>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</si>
  <si>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</si>
  <si>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</si>
  <si>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</si>
  <si>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</si>
  <si>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</si>
  <si>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</si>
  <si>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</si>
  <si>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</si>
  <si>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</si>
  <si>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</si>
  <si>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</si>
  <si>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</si>
  <si>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</si>
  <si>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</si>
  <si>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</si>
  <si>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</si>
  <si>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</si>
  <si>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</si>
  <si>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</si>
  <si>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</si>
  <si>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</si>
  <si>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</si>
  <si>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</si>
  <si>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</si>
  <si>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</si>
  <si>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</si>
  <si>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</si>
  <si>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</si>
  <si>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</si>
  <si>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</si>
  <si>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</si>
  <si>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</si>
  <si>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</si>
  <si>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</si>
  <si>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</si>
  <si>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</si>
  <si>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</si>
  <si>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</si>
  <si>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</si>
  <si>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</si>
  <si>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</si>
  <si>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</si>
  <si>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</si>
  <si>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</si>
  <si>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</si>
  <si>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</si>
  <si>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</si>
  <si>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</si>
  <si>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</si>
  <si>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</si>
  <si>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</si>
  <si>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</si>
  <si>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</si>
  <si>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</si>
  <si>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</si>
  <si>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</si>
  <si>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</si>
  <si>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</si>
  <si>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</si>
  <si>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</si>
  <si>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</si>
  <si>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</si>
  <si>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</si>
  <si>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</si>
  <si>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</si>
  <si>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</si>
  <si>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</si>
  <si>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</si>
  <si>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</si>
  <si>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</si>
  <si>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</si>
  <si>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</si>
  <si>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</si>
  <si>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</si>
  <si>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</si>
  <si>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</si>
  <si>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</si>
  <si>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</si>
  <si>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</si>
  <si>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</si>
  <si>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</si>
  <si>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</si>
  <si>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</si>
  <si>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</si>
  <si>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</si>
  <si>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</si>
  <si>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</si>
  <si>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</si>
  <si>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</si>
  <si>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</si>
  <si>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</si>
  <si>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</si>
  <si>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</si>
  <si>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</si>
  <si>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</si>
  <si>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</si>
  <si>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</si>
  <si>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</si>
  <si>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</si>
  <si>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</si>
  <si>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</si>
  <si>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</si>
  <si>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</si>
  <si>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</si>
  <si>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</si>
  <si>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</si>
  <si>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</si>
  <si>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</si>
  <si>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</si>
  <si>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</si>
  <si>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</si>
  <si>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</si>
  <si>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</si>
  <si>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</si>
  <si>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</si>
  <si>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</si>
  <si>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</si>
  <si>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</si>
  <si>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</si>
  <si>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</si>
  <si>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</si>
  <si>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</si>
  <si>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</si>
  <si>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</si>
  <si>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</si>
  <si>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</si>
  <si>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</si>
  <si>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</si>
  <si>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</si>
  <si>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</si>
  <si>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</si>
  <si>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</si>
  <si>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</si>
  <si>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</si>
  <si>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</si>
  <si>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</si>
  <si>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</si>
  <si>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</si>
  <si>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</si>
  <si>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</si>
  <si>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</si>
  <si>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</si>
  <si>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</si>
  <si>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</si>
  <si>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</si>
  <si>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</si>
  <si>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</si>
  <si>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</si>
  <si>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</si>
  <si>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</si>
  <si>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</si>
  <si>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</si>
  <si>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</si>
  <si>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</si>
  <si>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</si>
  <si>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</si>
  <si>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</si>
  <si>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</si>
  <si>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</si>
  <si>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</si>
  <si>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</si>
  <si>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</si>
  <si>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</si>
  <si>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</si>
  <si>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</si>
  <si>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</si>
  <si>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</si>
  <si>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</si>
  <si>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</si>
  <si>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</si>
  <si>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</si>
  <si>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</si>
  <si>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</si>
  <si>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</si>
  <si>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</si>
  <si>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</si>
  <si>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</si>
  <si>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</si>
  <si>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</si>
  <si>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</si>
  <si>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</si>
  <si>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</si>
  <si>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</si>
  <si>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</si>
  <si>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</si>
  <si>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</si>
  <si>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</si>
  <si>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</si>
  <si>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</si>
  <si>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</si>
  <si>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</si>
  <si>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</si>
  <si>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</si>
  <si>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</si>
  <si>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</si>
  <si>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</si>
  <si>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</si>
  <si>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</si>
  <si>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</si>
  <si>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</si>
  <si>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</si>
  <si>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</si>
  <si>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</si>
  <si>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</si>
  <si>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</si>
  <si>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</si>
  <si>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</si>
  <si>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</si>
  <si>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</si>
  <si>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</si>
  <si>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</si>
  <si>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</si>
  <si>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</si>
  <si>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</si>
  <si>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</si>
  <si>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</si>
  <si>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</si>
  <si>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</si>
  <si>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</si>
  <si>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</si>
  <si>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</si>
  <si>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</si>
  <si>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</si>
  <si>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</si>
  <si>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</si>
  <si>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</si>
  <si>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</si>
  <si>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</si>
  <si>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</si>
  <si>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</si>
  <si>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</si>
  <si>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</si>
  <si>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</si>
  <si>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</si>
  <si>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</si>
  <si>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</si>
  <si>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</si>
  <si>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</si>
  <si>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</si>
  <si>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</si>
  <si>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</si>
  <si>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</si>
  <si>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</si>
  <si>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</si>
  <si>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</si>
  <si>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</si>
  <si>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</si>
  <si>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</si>
  <si>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</si>
  <si>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</si>
  <si>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</si>
  <si>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</si>
  <si>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</si>
  <si>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</si>
  <si>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</si>
  <si>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</si>
  <si>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</si>
  <si>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</si>
  <si>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</si>
  <si>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</si>
  <si>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</si>
  <si>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</si>
  <si>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</si>
  <si>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</si>
  <si>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</si>
  <si>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</si>
  <si>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</si>
  <si>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</si>
  <si>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</si>
  <si>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</si>
  <si>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</si>
  <si>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</si>
  <si>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</si>
  <si>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</si>
  <si>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</si>
  <si>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</si>
  <si>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</si>
  <si>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</si>
  <si>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</si>
  <si>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</si>
  <si>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</si>
  <si>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</si>
  <si>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</si>
  <si>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</si>
  <si>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</si>
  <si>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</si>
  <si>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</si>
  <si>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</si>
  <si>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</si>
  <si>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</si>
  <si>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</si>
  <si>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</si>
  <si>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</si>
  <si>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</si>
  <si>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</si>
  <si>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</si>
  <si>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</si>
  <si>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</si>
  <si>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</si>
  <si>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</si>
  <si>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</si>
  <si>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</si>
  <si>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</si>
  <si>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</si>
  <si>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</si>
  <si>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</si>
  <si>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</si>
  <si>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</si>
  <si>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</si>
  <si>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</si>
  <si>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</si>
  <si>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</si>
  <si>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</si>
  <si>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</si>
  <si>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</si>
  <si>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</si>
  <si>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</si>
  <si>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</si>
  <si>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</si>
  <si>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</si>
  <si>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</si>
  <si>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</si>
  <si>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</si>
  <si>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</si>
  <si>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</si>
  <si>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</si>
  <si>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</si>
  <si>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</si>
  <si>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</si>
  <si>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</si>
  <si>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</si>
  <si>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</si>
  <si>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</si>
  <si>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</si>
  <si>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</si>
  <si>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</si>
  <si>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</si>
  <si>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</si>
  <si>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</si>
  <si>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</si>
  <si>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</si>
  <si>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</si>
  <si>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</si>
  <si>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</si>
  <si>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</si>
  <si>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</si>
  <si>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</si>
  <si>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</si>
  <si>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</si>
  <si>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</si>
  <si>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</si>
  <si>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</si>
  <si>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</si>
  <si>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</si>
  <si>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</si>
  <si>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</si>
  <si>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</si>
  <si>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</si>
  <si>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</si>
  <si>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</si>
  <si>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</si>
  <si>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</si>
  <si>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</si>
  <si>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</si>
  <si>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</si>
  <si>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</si>
  <si>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</si>
  <si>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</si>
  <si>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</si>
  <si>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</si>
  <si>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</si>
  <si>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</si>
  <si>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</si>
  <si>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</si>
  <si>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</si>
  <si>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</si>
  <si>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</si>
  <si>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</si>
  <si>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</si>
  <si>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</si>
  <si>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</si>
  <si>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</si>
  <si>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</si>
  <si>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</si>
  <si>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</si>
  <si>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</si>
  <si>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</si>
  <si>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</si>
  <si>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</si>
  <si>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</si>
  <si>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</si>
  <si>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</si>
  <si>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</si>
  <si>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</si>
  <si>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</si>
  <si>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</si>
  <si>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</si>
  <si>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</si>
  <si>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</si>
  <si>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</si>
  <si>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</si>
  <si>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</si>
  <si>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</si>
  <si>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</si>
  <si>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</si>
  <si>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</si>
  <si>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</si>
  <si>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</si>
  <si>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</si>
  <si>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</si>
  <si>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</si>
  <si>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</si>
  <si>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</si>
  <si>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</si>
  <si>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</si>
  <si>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</si>
  <si>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</si>
  <si>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</si>
  <si>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</si>
  <si>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</si>
  <si>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</si>
  <si>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</si>
  <si>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</si>
  <si>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</si>
  <si>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</si>
  <si>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</si>
  <si>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</si>
  <si>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</si>
  <si>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</si>
  <si>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</si>
  <si>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</si>
  <si>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</si>
  <si>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</si>
  <si>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</si>
  <si>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</si>
  <si>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</si>
  <si>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</si>
  <si>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</si>
  <si>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</si>
  <si>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</si>
  <si>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</si>
  <si>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</si>
  <si>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</si>
  <si>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</si>
  <si>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</si>
  <si>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</si>
  <si>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</si>
  <si>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</si>
  <si>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</si>
  <si>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</si>
  <si>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</si>
  <si>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</si>
  <si>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</si>
  <si>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</si>
  <si>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</si>
  <si>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</si>
  <si>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</si>
  <si>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</si>
  <si>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</si>
  <si>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</si>
  <si>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</si>
  <si>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</si>
  <si>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</si>
  <si>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</si>
  <si>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</si>
  <si>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</si>
  <si>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</si>
  <si>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</si>
  <si>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</si>
  <si>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</si>
  <si>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</si>
  <si>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</si>
  <si>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</si>
  <si>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</si>
  <si>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</si>
  <si>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</si>
  <si>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</si>
  <si>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</si>
  <si>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</si>
  <si>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</si>
  <si>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</si>
  <si>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</si>
  <si>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</si>
  <si>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</si>
  <si>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</si>
  <si>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</si>
  <si>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</si>
  <si>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</si>
  <si>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</si>
  <si>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</si>
  <si>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</si>
  <si>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</si>
  <si>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</si>
  <si>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</si>
  <si>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</si>
  <si>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</si>
  <si>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</si>
  <si>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</si>
  <si>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</si>
  <si>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</si>
  <si>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</si>
  <si>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</si>
  <si>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</si>
  <si>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</si>
  <si>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</si>
  <si>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</si>
  <si>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</si>
  <si>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</si>
  <si>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</si>
  <si>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</si>
  <si>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</si>
  <si>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</si>
  <si>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</si>
  <si>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</si>
  <si>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</si>
  <si>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</si>
  <si>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</si>
  <si>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</si>
  <si>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</si>
  <si>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</si>
  <si>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</si>
  <si>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</si>
  <si>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</si>
  <si>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</si>
  <si>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</si>
  <si>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</si>
  <si>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</si>
  <si>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</si>
  <si>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</si>
  <si>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</si>
  <si>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</si>
  <si>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</si>
  <si>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</si>
  <si>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</si>
  <si>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</si>
  <si>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</si>
  <si>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</si>
  <si>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</si>
  <si>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</si>
  <si>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</si>
  <si>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</si>
  <si>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</si>
  <si>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</si>
  <si>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</si>
  <si>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</si>
  <si>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</si>
  <si>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</si>
  <si>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</si>
  <si>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</si>
  <si>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</si>
  <si>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</si>
  <si>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</si>
  <si>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</si>
  <si>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</si>
  <si>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</si>
  <si>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</si>
  <si>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</si>
  <si>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</si>
  <si>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</si>
  <si>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</si>
  <si>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</si>
  <si>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</si>
  <si>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</si>
  <si>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</si>
  <si>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</si>
  <si>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</si>
  <si>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</si>
  <si>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</si>
  <si>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</si>
  <si>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</si>
  <si>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</si>
  <si>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</si>
  <si>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</si>
  <si>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</si>
  <si>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</si>
  <si>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</si>
  <si>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</si>
  <si>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</si>
  <si>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</si>
  <si>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</si>
  <si>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</si>
  <si>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</si>
  <si>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</si>
  <si>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</si>
  <si>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</si>
  <si>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</si>
  <si>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</si>
  <si>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</si>
  <si>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</si>
  <si>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</si>
  <si>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</si>
  <si>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</si>
  <si>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</si>
  <si>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</si>
  <si>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</si>
  <si>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</si>
  <si>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</si>
  <si>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</si>
  <si>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</si>
  <si>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</si>
  <si>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</si>
  <si>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</si>
  <si>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</si>
  <si>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</si>
  <si>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</si>
  <si>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</si>
  <si>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</si>
  <si>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</si>
  <si>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</si>
  <si>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</si>
  <si>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</si>
  <si>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</si>
  <si>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</si>
  <si>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</si>
  <si>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</si>
  <si>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</si>
  <si>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</si>
  <si>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</si>
  <si>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</si>
  <si>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</si>
  <si>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</si>
  <si>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</si>
  <si>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</si>
  <si>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</si>
  <si>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</si>
  <si>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</si>
  <si>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</si>
  <si>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</si>
  <si>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</si>
  <si>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</si>
  <si>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</si>
  <si>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</si>
  <si>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</si>
  <si>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</si>
  <si>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</si>
  <si>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</si>
  <si>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</si>
  <si>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</si>
  <si>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</si>
  <si>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</si>
  <si>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</si>
  <si>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</si>
  <si>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</si>
  <si>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</si>
  <si>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</si>
  <si>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</si>
  <si>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</si>
  <si>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</si>
  <si>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</si>
  <si>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</si>
  <si>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</si>
  <si>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</si>
  <si>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</si>
  <si>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</si>
  <si>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</si>
  <si>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</si>
  <si>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</si>
  <si>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</si>
  <si>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</si>
  <si>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</si>
  <si>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</si>
  <si>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</si>
  <si>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</si>
  <si>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</si>
  <si>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</si>
  <si>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</si>
  <si>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</si>
  <si>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</si>
  <si>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</si>
  <si>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</si>
  <si>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</si>
  <si>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</si>
  <si>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</si>
  <si>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</si>
  <si>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</si>
  <si>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</si>
  <si>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</si>
  <si>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</si>
  <si>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</si>
  <si>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</si>
  <si>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</si>
  <si>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</si>
  <si>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</si>
  <si>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</si>
  <si>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</si>
  <si>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</si>
  <si>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</si>
  <si>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</si>
  <si>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</si>
  <si>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</si>
  <si>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</si>
  <si>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</si>
  <si>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</si>
  <si>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</si>
  <si>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</si>
  <si>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</si>
  <si>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</si>
  <si>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</si>
  <si>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</si>
  <si>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</si>
  <si>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</si>
  <si>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</si>
  <si>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</si>
  <si>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</si>
  <si>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</si>
  <si>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</si>
  <si>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</si>
  <si>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</si>
  <si>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</si>
  <si>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</si>
  <si>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</si>
  <si>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</si>
  <si>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</si>
  <si>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</si>
  <si>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</si>
  <si>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</si>
  <si>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</si>
  <si>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</si>
  <si>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</si>
  <si>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</si>
  <si>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</si>
  <si>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</si>
  <si>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</si>
  <si>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</si>
  <si>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</si>
  <si>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</si>
  <si>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</si>
  <si>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</si>
  <si>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</si>
  <si>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</si>
  <si>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</si>
  <si>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</si>
  <si>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</si>
  <si>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</si>
  <si>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</si>
  <si>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</si>
  <si>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</si>
  <si>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</si>
  <si>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</si>
  <si>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</si>
  <si>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</si>
  <si>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</si>
  <si>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</si>
  <si>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</si>
  <si>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</si>
  <si>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</si>
  <si>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</si>
  <si>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</si>
  <si>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</si>
  <si>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</si>
  <si>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</si>
  <si>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</si>
  <si>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</si>
  <si>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</si>
  <si>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</si>
  <si>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</si>
  <si>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</si>
  <si>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</si>
  <si>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</si>
  <si>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</si>
  <si>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</si>
  <si>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</si>
  <si>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</si>
  <si>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</si>
  <si>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</si>
  <si>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</si>
  <si>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</si>
  <si>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</si>
  <si>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</si>
  <si>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</si>
  <si>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</si>
  <si>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</si>
  <si>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</si>
  <si>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</si>
  <si>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</si>
  <si>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</si>
  <si>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</si>
  <si>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</si>
  <si>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</si>
  <si>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</si>
  <si>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</si>
  <si>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</si>
  <si>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</si>
  <si>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</si>
  <si>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</si>
  <si>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</si>
  <si>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</si>
  <si>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</si>
  <si>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</si>
  <si>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</si>
  <si>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</si>
  <si>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</si>
  <si>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</si>
  <si>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</si>
  <si>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</si>
  <si>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</si>
  <si>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</si>
  <si>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</si>
  <si>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</si>
  <si>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</si>
  <si>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</si>
  <si>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</si>
  <si>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</si>
  <si>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</si>
  <si>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</si>
  <si>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</si>
  <si>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</si>
  <si>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</si>
  <si>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</si>
  <si>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</si>
  <si>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</si>
  <si>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</si>
  <si>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</si>
  <si>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</si>
  <si>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</si>
  <si>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</si>
  <si>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</si>
  <si>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</si>
  <si>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</si>
  <si>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</si>
  <si>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</si>
  <si>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</si>
  <si>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</si>
  <si>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</si>
  <si>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</si>
  <si>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</si>
  <si>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</si>
  <si>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</si>
  <si>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</si>
  <si>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</si>
  <si>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</si>
  <si>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</si>
  <si>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</si>
  <si>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</si>
  <si>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</si>
  <si>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</si>
  <si>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</si>
  <si>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</si>
  <si>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</si>
  <si>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</si>
  <si>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</si>
  <si>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</si>
  <si>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</si>
  <si>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</si>
  <si>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</si>
  <si>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</si>
  <si>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</si>
  <si>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</si>
  <si>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</si>
  <si>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</si>
  <si>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</si>
  <si>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</si>
  <si>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</si>
  <si>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</si>
  <si>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</si>
  <si>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</si>
  <si>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</si>
  <si>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</si>
  <si>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</si>
  <si>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</si>
  <si>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</si>
  <si>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</si>
  <si>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</si>
  <si>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</si>
  <si>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</si>
  <si>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</si>
  <si>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</si>
  <si>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</si>
  <si>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</si>
  <si>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</si>
  <si>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</si>
  <si>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</si>
  <si>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</si>
  <si>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</si>
  <si>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</si>
  <si>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</si>
  <si>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</si>
  <si>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</si>
  <si>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</si>
  <si>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</si>
  <si>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</si>
  <si>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</si>
  <si>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</si>
  <si>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</si>
  <si>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</si>
  <si>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</si>
  <si>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</si>
  <si>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</si>
  <si>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</si>
  <si>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</si>
  <si>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</si>
  <si>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</si>
  <si>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</si>
  <si>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</si>
  <si>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</si>
  <si>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</si>
  <si>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</si>
  <si>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</si>
  <si>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</si>
  <si>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</si>
  <si>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</si>
  <si>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</si>
  <si>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</si>
  <si>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</si>
  <si>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</si>
  <si>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</si>
  <si>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</si>
  <si>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</si>
  <si>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</si>
  <si>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</si>
  <si>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</si>
  <si>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</si>
  <si>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</si>
  <si>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</si>
  <si>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</si>
  <si>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</si>
  <si>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</si>
  <si>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</si>
  <si>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</si>
  <si>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</si>
  <si>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</si>
  <si>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</si>
  <si>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</si>
  <si>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</si>
  <si>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</si>
  <si>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</si>
  <si>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</si>
  <si>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</si>
  <si>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</si>
  <si>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</si>
  <si>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</si>
  <si>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</si>
  <si>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</si>
  <si>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</si>
  <si>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</si>
  <si>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</si>
  <si>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</si>
  <si>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</si>
  <si>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</si>
  <si>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</si>
  <si>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</si>
  <si>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</si>
  <si>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</si>
  <si>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</si>
  <si>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</si>
  <si>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</si>
  <si>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</si>
  <si>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</si>
  <si>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</si>
  <si>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</si>
  <si>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</si>
  <si>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</si>
  <si>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</si>
  <si>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</si>
  <si>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</si>
  <si>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</si>
  <si>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</si>
  <si>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</si>
  <si>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</si>
  <si>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</si>
  <si>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</si>
  <si>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</si>
  <si>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</si>
  <si>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</si>
  <si>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</si>
  <si>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</si>
  <si>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</si>
  <si>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</si>
  <si>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</si>
  <si>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</si>
  <si>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</si>
  <si>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</si>
  <si>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</si>
  <si>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</si>
  <si>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</si>
  <si>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</si>
  <si>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</si>
  <si>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</si>
  <si>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</si>
  <si>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</si>
  <si>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</si>
  <si>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</si>
  <si>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</si>
  <si>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</si>
  <si>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</si>
  <si>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</si>
  <si>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</si>
  <si>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</si>
  <si>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</si>
  <si>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</si>
  <si>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</si>
  <si>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</si>
  <si>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</si>
  <si>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</si>
  <si>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</si>
  <si>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</si>
  <si>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</si>
  <si>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</si>
  <si>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</si>
  <si>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</si>
  <si>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</si>
  <si>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</si>
  <si>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</si>
  <si>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</si>
  <si>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</si>
  <si>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</si>
  <si>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</si>
  <si>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</si>
  <si>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</si>
  <si>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</si>
  <si>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</si>
  <si>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</si>
  <si>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</si>
  <si>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</si>
  <si>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</si>
  <si>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</si>
  <si>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</si>
  <si>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</si>
  <si>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</si>
  <si>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</si>
  <si>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</si>
  <si>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</si>
  <si>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</si>
  <si>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</si>
  <si>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</si>
  <si>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</si>
  <si>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</si>
  <si>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</si>
  <si>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</si>
  <si>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</si>
  <si>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</si>
  <si>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</si>
  <si>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</si>
  <si>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</si>
  <si>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</si>
  <si>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</si>
  <si>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</si>
  <si>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</si>
  <si>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</si>
  <si>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</si>
  <si>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</si>
  <si>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</si>
  <si>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</si>
  <si>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</si>
  <si>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</si>
  <si>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</si>
  <si>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</si>
  <si>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</si>
  <si>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</si>
  <si>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</si>
  <si>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</si>
  <si>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</si>
  <si>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</si>
  <si>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</si>
  <si>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</si>
  <si>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</si>
  <si>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</si>
  <si>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</si>
  <si>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</si>
  <si>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</si>
  <si>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</si>
  <si>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</si>
  <si>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</si>
  <si>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</si>
  <si>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</si>
  <si>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</si>
  <si>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</si>
  <si>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</si>
  <si>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</si>
  <si>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</si>
  <si>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</si>
  <si>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</si>
  <si>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</si>
  <si>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</si>
  <si>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</si>
  <si>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</si>
  <si>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</si>
  <si>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</si>
  <si>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</si>
  <si>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</si>
  <si>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</si>
  <si>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</si>
  <si>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</si>
  <si>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</si>
  <si>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</si>
  <si>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</si>
  <si>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</si>
  <si>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</si>
  <si>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</si>
  <si>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</si>
  <si>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</si>
  <si>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</si>
  <si>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</si>
  <si>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</si>
  <si>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</si>
  <si>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</si>
  <si>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</si>
  <si>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</si>
  <si>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</si>
  <si>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</si>
  <si>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</si>
  <si>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</si>
  <si>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</si>
  <si>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</si>
  <si>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</si>
  <si>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</si>
  <si>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</si>
  <si>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</si>
  <si>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</si>
  <si>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</si>
  <si>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</si>
  <si>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</si>
  <si>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</si>
  <si>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</si>
  <si>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</si>
  <si>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</si>
  <si>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</si>
  <si>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</si>
  <si>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</si>
  <si>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</si>
  <si>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</si>
  <si>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</si>
  <si>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</si>
  <si>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</si>
  <si>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</si>
  <si>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</si>
  <si>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</si>
  <si>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</si>
  <si>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</si>
  <si>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</si>
  <si>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</si>
  <si>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</si>
  <si>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</si>
  <si>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</si>
  <si>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</si>
  <si>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</si>
  <si>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</si>
  <si>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</si>
  <si>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</si>
  <si>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</si>
  <si>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</si>
  <si>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</si>
  <si>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</si>
  <si>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</si>
  <si>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</si>
  <si>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</si>
  <si>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</si>
  <si>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</si>
  <si>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</si>
  <si>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</si>
  <si>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</si>
  <si>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</si>
  <si>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</si>
  <si>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</si>
  <si>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</si>
  <si>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</si>
  <si>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</si>
  <si>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</si>
  <si>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</si>
  <si>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</si>
  <si>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</si>
  <si>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</si>
  <si>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</si>
  <si>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</si>
  <si>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</si>
  <si>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</si>
  <si>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</si>
  <si>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</si>
  <si>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</si>
  <si>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</si>
  <si>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</si>
  <si>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</si>
  <si>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</si>
  <si>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</si>
  <si>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</si>
  <si>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</si>
  <si>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</si>
  <si>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</si>
  <si>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</si>
  <si>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</si>
  <si>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</si>
  <si>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</si>
  <si>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</si>
  <si>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</si>
  <si>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</si>
  <si>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</si>
  <si>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</si>
  <si>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</si>
  <si>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</si>
  <si>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</si>
  <si>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</si>
  <si>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</si>
  <si>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</si>
  <si>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</si>
  <si>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</si>
  <si>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</si>
  <si>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</si>
  <si>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</si>
  <si>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</si>
  <si>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</si>
  <si>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</si>
  <si>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</si>
  <si>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</si>
  <si>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</si>
  <si>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</si>
  <si>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</si>
  <si>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</si>
  <si>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</si>
  <si>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</si>
  <si>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</si>
  <si>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</si>
  <si>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</si>
  <si>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</si>
  <si>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</si>
  <si>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</si>
  <si>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</si>
  <si>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</si>
  <si>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</si>
  <si>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</si>
  <si>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</si>
  <si>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</si>
  <si>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</si>
  <si>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</si>
  <si>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</si>
  <si>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</si>
  <si>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</si>
  <si>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</si>
  <si>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</si>
  <si>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</si>
  <si>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</si>
  <si>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</si>
  <si>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</si>
  <si>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</si>
  <si>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</si>
  <si>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</si>
  <si>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</si>
  <si>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</si>
  <si>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</si>
  <si>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</si>
  <si>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</si>
  <si>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</si>
  <si>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</si>
  <si>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</si>
  <si>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</si>
  <si>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</si>
  <si>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</si>
  <si>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</si>
  <si>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</si>
  <si>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</si>
  <si>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</si>
  <si>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</si>
  <si>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</si>
  <si>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</si>
  <si>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</si>
  <si>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</si>
  <si>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</si>
  <si>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</si>
  <si>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</si>
  <si>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</si>
  <si>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</si>
  <si>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</si>
  <si>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</si>
  <si>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</si>
  <si>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</si>
  <si>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</si>
  <si>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</si>
  <si>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</si>
  <si>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</si>
  <si>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</si>
  <si>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</si>
  <si>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</si>
  <si>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</si>
  <si>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</si>
  <si>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</si>
  <si>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</si>
  <si>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</si>
  <si>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</si>
  <si>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</si>
  <si>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</si>
  <si>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</si>
  <si>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</si>
  <si>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</si>
  <si>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</si>
  <si>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</si>
  <si>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</si>
  <si>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</si>
  <si>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</si>
  <si>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</si>
  <si>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</si>
  <si>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</si>
  <si>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</si>
  <si>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</si>
  <si>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</si>
  <si>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</si>
  <si>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</si>
  <si>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</si>
  <si>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</si>
  <si>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</si>
  <si>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</si>
  <si>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</si>
  <si>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</si>
  <si>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</si>
  <si>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</si>
  <si>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</si>
  <si>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</si>
  <si>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</si>
  <si>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</si>
  <si>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</si>
  <si>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</si>
  <si>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</si>
  <si>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</si>
  <si>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</si>
  <si>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</si>
  <si>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</si>
  <si>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</si>
  <si>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</si>
  <si>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</si>
  <si>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</si>
  <si>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</si>
  <si>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</si>
  <si>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</si>
  <si>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</si>
  <si>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</si>
  <si>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</si>
  <si>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</si>
  <si>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</si>
  <si>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</si>
  <si>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</si>
  <si>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</si>
  <si>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</si>
  <si>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</si>
  <si>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</si>
  <si>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</si>
  <si>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</si>
  <si>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</si>
  <si>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</si>
  <si>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</si>
  <si>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</si>
  <si>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</si>
  <si>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</si>
  <si>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</si>
  <si>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</si>
  <si>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</si>
  <si>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</si>
  <si>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</si>
  <si>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</si>
  <si>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</si>
  <si>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</si>
  <si>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</si>
  <si>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</si>
  <si>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</si>
  <si>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</si>
  <si>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</si>
  <si>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</si>
  <si>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</si>
  <si>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</si>
  <si>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</si>
  <si>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</si>
  <si>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</si>
  <si>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</si>
  <si>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</si>
  <si>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</si>
  <si>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</si>
  <si>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</si>
  <si>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</si>
  <si>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</si>
  <si>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</si>
  <si>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</si>
  <si>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</si>
  <si>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</si>
  <si>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</si>
  <si>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</si>
  <si>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</si>
  <si>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</si>
  <si>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</si>
  <si>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</si>
  <si>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</si>
  <si>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</si>
  <si>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</si>
  <si>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</si>
  <si>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</si>
  <si>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</si>
  <si>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</si>
  <si>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</si>
  <si>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</si>
  <si>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</si>
  <si>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</si>
  <si>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</si>
  <si>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</si>
  <si>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</si>
  <si>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</si>
  <si>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</si>
  <si>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</si>
  <si>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</si>
  <si>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</si>
  <si>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</si>
  <si>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</si>
  <si>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</si>
  <si>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</si>
  <si>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</si>
  <si>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</si>
  <si>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</si>
  <si>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</si>
  <si>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</si>
  <si>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</si>
  <si>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</si>
  <si>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</si>
  <si>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</si>
  <si>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</si>
  <si>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</si>
  <si>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</si>
  <si>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</si>
  <si>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</si>
  <si>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</si>
  <si>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</si>
  <si>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</si>
  <si>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</si>
  <si>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</si>
  <si>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</si>
  <si>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</si>
  <si>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</si>
  <si>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</si>
  <si>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</si>
  <si>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</si>
  <si>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</si>
  <si>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</si>
  <si>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</si>
  <si>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</si>
  <si>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</si>
  <si>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</si>
  <si>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</si>
  <si>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</si>
  <si>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</si>
  <si>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</si>
  <si>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</si>
  <si>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</si>
  <si>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</si>
  <si>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</si>
  <si>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</si>
  <si>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</si>
  <si>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</si>
  <si>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</si>
  <si>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</si>
  <si>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</si>
  <si>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</si>
  <si>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</si>
  <si>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</si>
  <si>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</si>
  <si>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</si>
  <si>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</si>
  <si>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</si>
  <si>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</si>
  <si>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</si>
  <si>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</si>
  <si>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</si>
  <si>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</si>
  <si>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</si>
  <si>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</si>
  <si>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</si>
  <si>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</si>
  <si>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</si>
  <si>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</si>
  <si>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</si>
  <si>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</si>
  <si>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</si>
  <si>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</si>
  <si>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</si>
  <si>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</si>
  <si>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</si>
  <si>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</si>
  <si>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</si>
  <si>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</si>
  <si>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</si>
  <si>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</si>
  <si>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</si>
  <si>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</si>
  <si>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</si>
  <si>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</si>
  <si>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</si>
  <si>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</si>
  <si>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</si>
  <si>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</si>
  <si>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</si>
  <si>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</si>
  <si>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</si>
  <si>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</si>
  <si>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</si>
  <si>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</si>
  <si>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</si>
  <si>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</si>
  <si>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</si>
  <si>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</si>
  <si>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</si>
  <si>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</si>
  <si>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</si>
  <si>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</si>
  <si>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</si>
  <si>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</si>
  <si>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</si>
  <si>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</si>
  <si>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</si>
  <si>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</si>
  <si>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</si>
  <si>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</si>
  <si>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</si>
  <si>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</si>
  <si>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</si>
  <si>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</si>
  <si>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</si>
  <si>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</si>
  <si>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</si>
  <si>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</si>
  <si>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</si>
  <si>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</si>
  <si>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</si>
  <si>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</si>
  <si>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</si>
  <si>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</si>
  <si>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</si>
  <si>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</si>
  <si>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</si>
  <si>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</si>
  <si>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</si>
  <si>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</si>
  <si>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</si>
  <si>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</si>
  <si>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</si>
  <si>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</si>
  <si>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</si>
  <si>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</si>
  <si>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</si>
  <si>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</si>
  <si>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</si>
  <si>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</si>
  <si>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</si>
  <si>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</si>
  <si>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</si>
  <si>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</si>
  <si>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</si>
  <si>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</si>
  <si>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</si>
  <si>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</si>
  <si>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</si>
  <si>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</si>
  <si>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</si>
  <si>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</si>
  <si>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</si>
  <si>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</si>
  <si>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</si>
  <si>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</si>
  <si>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</si>
  <si>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</si>
  <si>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</si>
  <si>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</si>
  <si>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</si>
  <si>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</si>
  <si>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</si>
  <si>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</si>
  <si>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</si>
  <si>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</si>
  <si>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</si>
  <si>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</si>
  <si>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</si>
  <si>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</si>
  <si>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</si>
  <si>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</si>
  <si>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</si>
  <si>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</si>
  <si>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</si>
  <si>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</si>
  <si>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</si>
  <si>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</si>
  <si>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</si>
  <si>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</si>
  <si>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</si>
  <si>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</si>
  <si>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</si>
  <si>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</si>
  <si>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</si>
  <si>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</si>
  <si>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</si>
  <si>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</si>
  <si>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</si>
  <si>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</si>
  <si>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</si>
  <si>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</si>
  <si>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</si>
  <si>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</si>
  <si>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</si>
  <si>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</si>
  <si>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</si>
  <si>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</si>
  <si>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</si>
  <si>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</si>
  <si>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</si>
  <si>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</si>
  <si>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</si>
  <si>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</si>
  <si>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</si>
  <si>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</si>
  <si>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</si>
  <si>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</si>
  <si>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</si>
  <si>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</si>
  <si>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</si>
  <si>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</si>
  <si>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</si>
  <si>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</si>
  <si>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</si>
  <si>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</si>
  <si>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</si>
  <si>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</si>
  <si>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</si>
  <si>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</si>
  <si>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</si>
  <si>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</si>
  <si>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</si>
  <si>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</si>
  <si>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</si>
  <si>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</si>
  <si>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</si>
  <si>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</si>
  <si>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</si>
  <si>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</si>
  <si>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</si>
  <si>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</si>
  <si>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</si>
  <si>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</si>
  <si>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</si>
  <si>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</si>
  <si>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</si>
  <si>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</si>
  <si>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</si>
  <si>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</si>
  <si>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</si>
  <si>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</si>
  <si>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</si>
  <si>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</si>
  <si>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</si>
  <si>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</si>
  <si>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</si>
  <si>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</si>
  <si>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</si>
  <si>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</si>
  <si>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</si>
  <si>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</si>
  <si>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</si>
  <si>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</si>
  <si>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</si>
  <si>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</si>
  <si>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</si>
  <si>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</si>
  <si>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</si>
  <si>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</si>
  <si>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</si>
  <si>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</si>
  <si>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</si>
  <si>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</si>
  <si>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</si>
  <si>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</si>
  <si>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</si>
  <si>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</si>
  <si>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</si>
  <si>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</si>
  <si>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</si>
  <si>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</si>
  <si>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</si>
  <si>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</si>
  <si>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</si>
  <si>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</si>
  <si>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</si>
  <si>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</si>
  <si>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</si>
  <si>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</si>
  <si>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</si>
  <si>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</si>
  <si>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</si>
  <si>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</si>
  <si>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</si>
  <si>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</si>
  <si>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</si>
  <si>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</si>
  <si>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</si>
  <si>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</si>
  <si>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</si>
  <si>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</si>
  <si>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</si>
  <si>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</si>
  <si>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</si>
  <si>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</si>
  <si>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</si>
  <si>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</si>
  <si>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</si>
  <si>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</si>
  <si>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</si>
  <si>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</si>
  <si>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</si>
  <si>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</si>
  <si>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</si>
  <si>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</si>
  <si>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</si>
  <si>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</si>
  <si>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</si>
  <si>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</si>
  <si>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</si>
  <si>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</si>
  <si>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</si>
  <si>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</si>
  <si>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</si>
  <si>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</si>
  <si>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</si>
  <si>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</si>
  <si>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</si>
  <si>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</si>
  <si>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</si>
  <si>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</si>
  <si>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</si>
  <si>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</si>
  <si>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</si>
  <si>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</si>
  <si>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</si>
  <si>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</si>
  <si>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</si>
  <si>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</si>
  <si>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</si>
  <si>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</si>
  <si>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</si>
  <si>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</si>
  <si>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</si>
  <si>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</si>
  <si>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</si>
  <si>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</si>
  <si>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</si>
  <si>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</si>
  <si>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</si>
  <si>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</si>
  <si>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</si>
  <si>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</si>
  <si>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</si>
  <si>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</si>
  <si>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</si>
  <si>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</si>
  <si>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</si>
  <si>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</si>
  <si>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</si>
  <si>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</si>
  <si>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</si>
  <si>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</si>
  <si>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</si>
  <si>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</si>
  <si>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</si>
  <si>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</si>
  <si>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</si>
  <si>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</si>
  <si>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</si>
  <si>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</si>
  <si>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</si>
  <si>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</si>
  <si>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</si>
  <si>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</si>
  <si>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</si>
  <si>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</si>
  <si>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</si>
  <si>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</si>
  <si>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</si>
  <si>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</si>
  <si>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</si>
  <si>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</si>
  <si>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</si>
  <si>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</si>
  <si>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</si>
  <si>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</si>
  <si>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</si>
  <si>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</si>
  <si>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</si>
  <si>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</si>
  <si>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</si>
  <si>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</si>
  <si>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</si>
  <si>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</si>
  <si>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</si>
  <si>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</si>
  <si>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</si>
  <si>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</si>
  <si>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</si>
  <si>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</si>
  <si>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</si>
  <si>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</si>
  <si>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</si>
  <si>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</si>
  <si>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</si>
  <si>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</si>
  <si>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</si>
  <si>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</si>
  <si>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</si>
  <si>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</si>
  <si>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</si>
  <si>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</si>
  <si>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</si>
  <si>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</si>
  <si>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</si>
  <si>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</si>
  <si>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</si>
  <si>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</si>
  <si>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</si>
  <si>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</si>
  <si>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</si>
  <si>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</si>
  <si>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</si>
  <si>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</si>
  <si>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</si>
  <si>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</si>
  <si>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</si>
  <si>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</si>
  <si>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</si>
  <si>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</si>
  <si>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</si>
  <si>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</si>
  <si>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</si>
  <si>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</si>
  <si>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</si>
  <si>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</si>
  <si>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</si>
  <si>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</si>
  <si>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</si>
  <si>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</si>
  <si>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</si>
  <si>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</si>
  <si>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</si>
  <si>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</si>
  <si>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</si>
  <si>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</si>
  <si>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</si>
  <si>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</si>
  <si>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</si>
  <si>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</si>
  <si>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</si>
  <si>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</si>
  <si>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</si>
  <si>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</si>
  <si>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</si>
  <si>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</si>
  <si>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</si>
  <si>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</si>
  <si>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</si>
  <si>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</si>
  <si>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</si>
  <si>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</si>
  <si>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</si>
  <si>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</si>
  <si>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</si>
  <si>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</si>
  <si>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</si>
  <si>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</si>
  <si>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</si>
  <si>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</si>
  <si>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</si>
  <si>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</si>
  <si>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</si>
  <si>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</si>
  <si>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</si>
  <si>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</si>
  <si>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</si>
  <si>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</si>
  <si>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</si>
  <si>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</si>
  <si>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</si>
  <si>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</si>
  <si>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</si>
  <si>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</si>
  <si>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</si>
  <si>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</si>
  <si>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</si>
  <si>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</si>
  <si>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</si>
  <si>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</si>
  <si>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</si>
  <si>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</si>
  <si>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</si>
  <si>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</si>
  <si>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</si>
  <si>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</si>
  <si>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</si>
  <si>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</si>
  <si>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</si>
  <si>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</si>
  <si>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</si>
  <si>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</si>
  <si>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</si>
  <si>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</si>
  <si>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</si>
  <si>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</si>
  <si>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</si>
  <si>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</si>
  <si>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</si>
  <si>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</si>
  <si>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</si>
  <si>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</si>
  <si>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</si>
  <si>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</si>
  <si>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</si>
  <si>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</si>
  <si>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</si>
  <si>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</si>
  <si>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</si>
  <si>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</si>
  <si>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</si>
  <si>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</si>
  <si>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</si>
  <si>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</si>
  <si>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</si>
  <si>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</si>
  <si>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</si>
  <si>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</si>
  <si>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</si>
  <si>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</si>
  <si>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</si>
  <si>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</si>
  <si>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</si>
  <si>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</si>
  <si>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</si>
  <si>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</si>
  <si>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</si>
  <si>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</si>
  <si>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</si>
  <si>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</si>
  <si>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</si>
  <si>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</si>
  <si>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</si>
  <si>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</si>
  <si>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</si>
  <si>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</si>
  <si>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</si>
  <si>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</si>
  <si>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</si>
  <si>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</si>
  <si>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</si>
  <si>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</si>
  <si>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</si>
  <si>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</si>
  <si>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</si>
  <si>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</si>
  <si>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</si>
  <si>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</si>
  <si>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</si>
  <si>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</si>
  <si>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</si>
  <si>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</si>
  <si>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</si>
  <si>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</si>
  <si>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</si>
  <si>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</si>
  <si>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</si>
  <si>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</si>
  <si>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</si>
  <si>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</si>
  <si>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</si>
  <si>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</si>
  <si>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</si>
  <si>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</si>
  <si>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</si>
  <si>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</si>
  <si>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</si>
  <si>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</si>
  <si>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</si>
  <si>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</si>
  <si>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</si>
  <si>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</si>
  <si>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</si>
  <si>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</si>
  <si>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</si>
  <si>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</si>
  <si>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</si>
  <si>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</si>
  <si>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</si>
  <si>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</si>
  <si>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</si>
  <si>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</si>
  <si>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</si>
  <si>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</si>
  <si>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</si>
  <si>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</si>
  <si>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</si>
  <si>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</si>
  <si>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</si>
  <si>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</si>
  <si>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</si>
  <si>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</si>
  <si>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</si>
  <si>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</si>
  <si>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</si>
  <si>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</si>
  <si>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</si>
  <si>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</si>
  <si>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</si>
  <si>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</si>
  <si>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</si>
  <si>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</si>
  <si>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</si>
  <si>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</si>
  <si>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</si>
  <si>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</si>
  <si>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</si>
  <si>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</si>
  <si>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</si>
  <si>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</si>
  <si>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</si>
  <si>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</si>
  <si>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</si>
  <si>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</si>
  <si>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</si>
  <si>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</si>
  <si>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</si>
  <si>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</si>
  <si>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</si>
  <si>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</si>
  <si>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</si>
  <si>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</si>
  <si>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</si>
  <si>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</si>
  <si>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</si>
  <si>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</si>
  <si>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</si>
  <si>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</si>
  <si>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</si>
  <si>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</si>
  <si>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</si>
  <si>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</si>
  <si>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</si>
  <si>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</si>
  <si>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</si>
  <si>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</si>
  <si>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</si>
  <si>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</si>
  <si>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</si>
  <si>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</si>
  <si>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</si>
  <si>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</si>
  <si>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</si>
  <si>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</si>
  <si>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</si>
  <si>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</si>
  <si>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</si>
  <si>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</si>
  <si>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</si>
  <si>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</si>
  <si>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</si>
  <si>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</si>
  <si>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</si>
  <si>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</si>
  <si>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</si>
  <si>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</si>
  <si>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</si>
  <si>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</si>
  <si>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</si>
  <si>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</si>
  <si>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</si>
  <si>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</si>
  <si>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</si>
  <si>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</si>
  <si>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</si>
  <si>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</si>
  <si>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</si>
  <si>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</si>
  <si>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</si>
  <si>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</si>
  <si>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</si>
  <si>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</si>
  <si>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</si>
  <si>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</si>
  <si>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</si>
  <si>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</si>
  <si>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</si>
  <si>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</si>
  <si>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</si>
  <si>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</si>
  <si>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</si>
  <si>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</si>
  <si>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</si>
  <si>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</si>
  <si>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</si>
  <si>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</si>
  <si>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</si>
  <si>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</si>
  <si>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</si>
  <si>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</si>
  <si>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</si>
  <si>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</si>
  <si>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</si>
  <si>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</si>
  <si>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</si>
  <si>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</si>
  <si>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</si>
  <si>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</si>
  <si>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</si>
  <si>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</si>
  <si>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</si>
  <si>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</si>
  <si>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</si>
  <si>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</si>
  <si>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</si>
  <si>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</si>
  <si>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</si>
  <si>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</si>
  <si>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</si>
  <si>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</si>
  <si>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</si>
  <si>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</si>
  <si>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</si>
  <si>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</si>
  <si>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</si>
  <si>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</si>
  <si>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</si>
  <si>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</si>
  <si>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</si>
  <si>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</si>
  <si>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</si>
  <si>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</si>
  <si>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</si>
  <si>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</si>
  <si>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</si>
  <si>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</si>
  <si>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</si>
  <si>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</si>
  <si>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</si>
  <si>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</si>
  <si>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</si>
  <si>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</si>
  <si>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</si>
  <si>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</si>
  <si>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</si>
  <si>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</si>
  <si>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</si>
  <si>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</si>
  <si>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</si>
  <si>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</si>
  <si>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</si>
  <si>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</si>
  <si>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</si>
  <si>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</si>
  <si>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</si>
  <si>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</si>
  <si>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</si>
  <si>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</si>
  <si>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</si>
  <si>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</si>
  <si>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</si>
  <si>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</si>
  <si>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</si>
  <si>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</si>
  <si>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</si>
  <si>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</si>
  <si>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</si>
  <si>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</si>
  <si>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</si>
  <si>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</si>
  <si>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</si>
  <si>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</si>
  <si>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</si>
  <si>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</si>
  <si>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</si>
  <si>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</si>
  <si>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</si>
  <si>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</si>
  <si>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</si>
  <si>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</si>
  <si>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</si>
  <si>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</si>
  <si>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</si>
  <si>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</si>
  <si>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</si>
  <si>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</si>
  <si>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</si>
  <si>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</si>
  <si>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</si>
  <si>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</si>
  <si>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</si>
  <si>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</si>
  <si>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</si>
  <si>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</si>
  <si>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</si>
  <si>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</si>
  <si>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</si>
  <si>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</si>
  <si>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</si>
  <si>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</si>
  <si>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</si>
  <si>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</si>
  <si>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</si>
  <si>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</si>
  <si>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</si>
  <si>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</si>
  <si>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</si>
  <si>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</si>
  <si>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</si>
  <si>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</si>
  <si>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</si>
  <si>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</si>
  <si>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</si>
  <si>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</si>
  <si>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</si>
  <si>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</si>
  <si>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</si>
  <si>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</si>
  <si>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</si>
  <si>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</si>
  <si>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</si>
  <si>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</si>
  <si>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</si>
  <si>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</si>
  <si>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</si>
  <si>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</si>
  <si>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</si>
  <si>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</si>
  <si>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</si>
  <si>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</si>
  <si>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</si>
  <si>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</si>
  <si>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</si>
  <si>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</si>
  <si>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</si>
  <si>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</si>
  <si>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</si>
  <si>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</si>
  <si>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</si>
  <si>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</si>
  <si>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</si>
  <si>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</si>
  <si>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</si>
  <si>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</si>
  <si>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</si>
  <si>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</si>
  <si>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</si>
  <si>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</si>
  <si>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</si>
  <si>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</si>
  <si>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</si>
  <si>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</si>
  <si>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</si>
  <si>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</si>
  <si>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</si>
  <si>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</si>
  <si>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</si>
  <si>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</si>
  <si>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</si>
  <si>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</si>
  <si>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</si>
  <si>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</si>
  <si>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</si>
  <si>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</si>
  <si>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</si>
  <si>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</si>
  <si>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</si>
  <si>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</si>
  <si>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</si>
  <si>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</si>
  <si>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</si>
  <si>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</si>
  <si>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</si>
  <si>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</si>
  <si>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</si>
  <si>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</si>
  <si>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</si>
  <si>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</si>
  <si>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</si>
  <si>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</si>
  <si>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</si>
  <si>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</si>
  <si>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</si>
  <si>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</si>
  <si>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</si>
  <si>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</si>
  <si>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</si>
  <si>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</si>
  <si>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</si>
  <si>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</si>
  <si>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</si>
  <si>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</si>
  <si>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</si>
  <si>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</si>
  <si>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</si>
  <si>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</si>
  <si>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</si>
  <si>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</si>
  <si>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</si>
  <si>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</si>
  <si>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</si>
  <si>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</si>
  <si>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</si>
  <si>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</si>
  <si>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</si>
  <si>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</si>
  <si>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</si>
  <si>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</si>
  <si>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</si>
  <si>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</si>
  <si>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</si>
  <si>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</si>
  <si>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</si>
  <si>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</si>
  <si>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</si>
  <si>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</si>
  <si>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</si>
  <si>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</si>
  <si>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</si>
  <si>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</si>
  <si>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</si>
  <si>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</si>
  <si>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</si>
  <si>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</si>
  <si>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</si>
  <si>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</si>
  <si>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</si>
  <si>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</si>
  <si>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</si>
  <si>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</si>
  <si>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</si>
  <si>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</si>
  <si>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</si>
  <si>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</si>
  <si>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</si>
  <si>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</si>
  <si>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</si>
  <si>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</si>
  <si>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</si>
  <si>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</si>
  <si>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</si>
  <si>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</si>
  <si>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</si>
  <si>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</si>
  <si>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</si>
  <si>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</si>
  <si>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</si>
  <si>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</si>
  <si>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</si>
  <si>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</si>
  <si>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</si>
  <si>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</si>
  <si>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</si>
  <si>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</si>
  <si>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</si>
  <si>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</si>
  <si>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</si>
  <si>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</si>
  <si>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</si>
  <si>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</si>
  <si>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</si>
  <si>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</si>
  <si>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</si>
  <si>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</si>
  <si>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</si>
  <si>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</si>
  <si>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</si>
  <si>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</si>
  <si>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</si>
  <si>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</si>
  <si>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</si>
  <si>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</si>
  <si>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</si>
  <si>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</si>
  <si>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</si>
  <si>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</si>
  <si>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</si>
  <si>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</si>
  <si>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</si>
  <si>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</si>
  <si>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</si>
  <si>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</si>
  <si>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</si>
  <si>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</si>
  <si>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</si>
  <si>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</si>
  <si>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</si>
  <si>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</si>
  <si>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</si>
  <si>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</si>
  <si>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</si>
  <si>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</si>
  <si>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</si>
  <si>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</si>
  <si>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</si>
  <si>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</si>
  <si>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</si>
  <si>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</si>
  <si>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</si>
  <si>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</si>
  <si>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</si>
  <si>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</si>
  <si>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</si>
  <si>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</si>
  <si>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</si>
  <si>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</si>
  <si>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</si>
  <si>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</si>
  <si>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</si>
  <si>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</si>
  <si>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</si>
  <si>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</si>
  <si>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</si>
  <si>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</si>
  <si>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</si>
  <si>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</si>
  <si>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</si>
  <si>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</si>
  <si>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</si>
  <si>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</si>
  <si>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</si>
  <si>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</si>
  <si>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</si>
  <si>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</si>
  <si>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</si>
  <si>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</si>
  <si>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</si>
  <si>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</si>
  <si>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</si>
  <si>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</si>
  <si>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</si>
  <si>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</si>
  <si>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</si>
  <si>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</si>
  <si>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</si>
  <si>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</si>
  <si>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</si>
  <si>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</si>
  <si>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</si>
  <si>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</si>
  <si>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</si>
  <si>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</si>
  <si>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</si>
  <si>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</si>
  <si>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</si>
  <si>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</si>
  <si>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</si>
  <si>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</si>
  <si>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</si>
  <si>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</si>
  <si>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</si>
  <si>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</si>
  <si>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</si>
  <si>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</si>
  <si>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</si>
  <si>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</si>
  <si>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</si>
  <si>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</si>
  <si>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</si>
  <si>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</si>
  <si>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</si>
  <si>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</si>
  <si>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</si>
  <si>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</si>
  <si>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</si>
  <si>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</si>
  <si>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</si>
  <si>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</si>
  <si>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</si>
  <si>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</si>
  <si>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</si>
  <si>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</si>
  <si>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</si>
  <si>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</si>
  <si>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</si>
  <si>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</si>
  <si>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</si>
  <si>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</si>
  <si>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</si>
  <si>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</si>
  <si>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</si>
  <si>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</si>
  <si>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</si>
  <si>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</si>
  <si>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</si>
  <si>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</si>
  <si>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</si>
  <si>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</si>
  <si>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</si>
  <si>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</si>
  <si>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</si>
  <si>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</si>
  <si>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</si>
  <si>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</si>
  <si>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</si>
  <si>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</si>
  <si>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</si>
  <si>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</si>
  <si>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</si>
  <si>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</si>
  <si>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</si>
  <si>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</si>
  <si>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</si>
  <si>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</si>
  <si>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</si>
  <si>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</si>
  <si>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</si>
  <si>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</si>
  <si>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</si>
  <si>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</si>
  <si>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</si>
  <si>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</si>
  <si>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</si>
  <si>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</si>
  <si>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</si>
  <si>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</si>
  <si>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</si>
  <si>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</si>
  <si>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</si>
  <si>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</si>
  <si>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</si>
  <si>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</si>
  <si>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</si>
  <si>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</si>
  <si>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</si>
  <si>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</si>
  <si>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</si>
  <si>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</si>
  <si>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</si>
  <si>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</si>
  <si>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</si>
  <si>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</si>
  <si>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</si>
  <si>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</si>
  <si>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</si>
  <si>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</si>
  <si>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</si>
  <si>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</si>
  <si>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</si>
  <si>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</si>
  <si>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</si>
  <si>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</si>
  <si>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</si>
  <si>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</si>
  <si>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</si>
  <si>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</si>
  <si>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</si>
  <si>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</si>
  <si>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</si>
  <si>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</si>
  <si>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</si>
  <si>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</si>
  <si>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</si>
  <si>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</si>
  <si>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</si>
  <si>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</si>
  <si>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</si>
  <si>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</si>
  <si>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</si>
  <si>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</si>
  <si>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</si>
  <si>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</si>
  <si>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</si>
  <si>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</si>
  <si>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</si>
  <si>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</si>
  <si>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</si>
  <si>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</si>
  <si>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</si>
  <si>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</si>
  <si>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</si>
  <si>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</si>
  <si>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</si>
  <si>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</si>
  <si>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</si>
  <si>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</si>
  <si>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</si>
  <si>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</si>
  <si>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</si>
  <si>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</si>
  <si>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</si>
  <si>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</si>
  <si>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</si>
  <si>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</si>
  <si>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</si>
  <si>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</si>
  <si>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</si>
  <si>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</si>
  <si>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</si>
  <si>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</si>
  <si>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</si>
  <si>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</si>
  <si>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</si>
  <si>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</si>
  <si>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</si>
  <si>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</si>
  <si>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</si>
  <si>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</si>
  <si>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</si>
  <si>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</si>
  <si>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</si>
  <si>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</si>
  <si>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</si>
  <si>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</si>
  <si>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</si>
  <si>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</si>
  <si>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</si>
  <si>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</si>
  <si>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</si>
  <si>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</si>
  <si>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</si>
  <si>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</si>
  <si>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</si>
  <si>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</si>
  <si>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</si>
  <si>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</si>
  <si>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</si>
  <si>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</si>
  <si>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</si>
  <si>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</si>
  <si>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</si>
  <si>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</si>
  <si>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</si>
  <si>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</si>
  <si>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</si>
  <si>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</si>
  <si>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</si>
  <si>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</si>
  <si>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</si>
  <si>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</si>
  <si>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</si>
  <si>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</si>
  <si>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</si>
  <si>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</si>
  <si>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</si>
  <si>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</si>
  <si>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</si>
  <si>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</si>
  <si>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</si>
  <si>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</si>
  <si>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</si>
  <si>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</si>
  <si>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</si>
  <si>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</si>
  <si>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</si>
  <si>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</si>
  <si>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</si>
  <si>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</si>
  <si>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</si>
  <si>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</si>
  <si>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</si>
  <si>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</si>
  <si>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</si>
  <si>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</si>
  <si>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</si>
  <si>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</si>
  <si>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</si>
  <si>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</si>
  <si>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</si>
  <si>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</si>
  <si>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</si>
  <si>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</si>
  <si>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</si>
  <si>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</si>
  <si>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</si>
  <si>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</si>
  <si>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</si>
  <si>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</si>
  <si>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</si>
  <si>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</si>
  <si>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</si>
  <si>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</si>
  <si>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</si>
  <si>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</si>
  <si>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</si>
  <si>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</si>
  <si>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</si>
  <si>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</si>
  <si>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</si>
  <si>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</si>
  <si>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</si>
  <si>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</si>
  <si>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</si>
  <si>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</si>
  <si>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</si>
  <si>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</si>
  <si>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</si>
  <si>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</si>
  <si>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</si>
  <si>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</si>
  <si>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</si>
  <si>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</si>
  <si>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</si>
  <si>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</si>
  <si>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</si>
  <si>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</si>
  <si>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</si>
  <si>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</si>
  <si>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</si>
  <si>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</si>
  <si>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</si>
  <si>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</si>
  <si>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</si>
  <si>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</si>
  <si>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</si>
  <si>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</si>
  <si>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</si>
  <si>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</si>
  <si>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</si>
  <si>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</si>
  <si>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</si>
  <si>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</si>
  <si>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</si>
  <si>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</si>
  <si>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</si>
  <si>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</si>
  <si>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</si>
  <si>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</si>
  <si>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</si>
  <si>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</si>
  <si>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</si>
  <si>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</si>
  <si>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</si>
  <si>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</si>
  <si>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</si>
  <si>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</si>
  <si>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</si>
  <si>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</si>
  <si>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</si>
  <si>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</si>
  <si>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</si>
  <si>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</si>
  <si>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</si>
  <si>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</si>
  <si>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</si>
  <si>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</si>
  <si>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</si>
  <si>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</si>
  <si>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</si>
  <si>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</si>
  <si>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</si>
  <si>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</si>
  <si>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</si>
  <si>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</si>
  <si>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</si>
  <si>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</si>
  <si>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</si>
  <si>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</si>
  <si>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</si>
  <si>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</si>
  <si>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</si>
  <si>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</si>
  <si>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</si>
  <si>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</si>
  <si>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</si>
  <si>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</si>
  <si>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</si>
  <si>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</si>
  <si>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</si>
  <si>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</si>
  <si>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</si>
  <si>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</si>
  <si>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</si>
  <si>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</si>
  <si>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</si>
  <si>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</si>
  <si>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</si>
  <si>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</si>
  <si>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</si>
  <si>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</si>
  <si>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</si>
  <si>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</si>
  <si>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</si>
  <si>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</si>
  <si>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</si>
  <si>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</si>
  <si>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</si>
  <si>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</si>
  <si>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</si>
  <si>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</si>
  <si>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</si>
  <si>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</si>
  <si>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</si>
  <si>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</si>
  <si>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</si>
  <si>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</si>
  <si>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</si>
  <si>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</si>
  <si>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</si>
  <si>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</si>
  <si>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</si>
  <si>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</si>
  <si>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</si>
  <si>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</si>
  <si>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</si>
  <si>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</si>
  <si>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</si>
  <si>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</si>
  <si>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</si>
  <si>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</si>
  <si>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</si>
  <si>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</si>
  <si>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</si>
  <si>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</si>
  <si>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</si>
  <si>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</si>
  <si>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</si>
  <si>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</si>
  <si>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</si>
  <si>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</si>
  <si>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</si>
  <si>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</si>
  <si>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</si>
  <si>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</si>
  <si>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</si>
  <si>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</si>
  <si>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</si>
  <si>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</si>
  <si>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</si>
  <si>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</si>
  <si>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</si>
  <si>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</si>
  <si>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</si>
  <si>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</si>
  <si>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</si>
  <si>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</si>
  <si>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</si>
  <si>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</si>
  <si>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</si>
  <si>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</si>
  <si>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</si>
  <si>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</si>
  <si>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</si>
  <si>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</si>
  <si>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</si>
  <si>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</si>
  <si>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</si>
  <si>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</si>
  <si>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</si>
  <si>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</si>
  <si>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</si>
  <si>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</si>
  <si>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</si>
  <si>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</si>
  <si>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</si>
  <si>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</si>
  <si>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</si>
  <si>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</si>
  <si>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</si>
  <si>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</si>
  <si>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</si>
  <si>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</si>
  <si>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</si>
  <si>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</si>
  <si>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</si>
  <si>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</si>
  <si>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</si>
  <si>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</si>
  <si>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</si>
  <si>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</si>
  <si>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</si>
  <si>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</si>
  <si>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</si>
  <si>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</si>
  <si>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</si>
  <si>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</si>
  <si>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</si>
  <si>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</si>
  <si>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</si>
  <si>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</si>
  <si>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</si>
  <si>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</si>
  <si>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</si>
  <si>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</si>
  <si>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</si>
  <si>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</si>
  <si>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</si>
  <si>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</si>
  <si>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</si>
  <si>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</si>
  <si>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</si>
  <si>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</si>
  <si>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</si>
  <si>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</si>
  <si>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</si>
  <si>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</si>
  <si>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</si>
  <si>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</si>
  <si>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</si>
  <si>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</si>
  <si>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</si>
  <si>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</si>
  <si>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</si>
  <si>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</si>
  <si>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</si>
  <si>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</si>
  <si>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</si>
  <si>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</si>
  <si>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</si>
  <si>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</si>
  <si>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</si>
  <si>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</si>
  <si>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</si>
  <si>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</si>
  <si>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</si>
  <si>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</si>
  <si>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</si>
  <si>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</si>
  <si>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</si>
  <si>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</si>
  <si>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</si>
  <si>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</si>
  <si>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</si>
  <si>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</si>
  <si>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</si>
  <si>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</si>
  <si>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</si>
  <si>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</si>
  <si>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</si>
  <si>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</si>
  <si>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</si>
  <si>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</si>
  <si>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</si>
  <si>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</si>
  <si>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</si>
  <si>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</si>
  <si>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</si>
  <si>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</si>
  <si>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</si>
  <si>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</si>
  <si>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</si>
  <si>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</si>
  <si>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</si>
  <si>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</si>
  <si>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</si>
  <si>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</si>
  <si>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</si>
  <si>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</si>
  <si>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</si>
  <si>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</si>
  <si>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</si>
  <si>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</si>
  <si>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</si>
  <si>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</si>
  <si>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</si>
  <si>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</si>
  <si>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</si>
  <si>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</si>
  <si>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</si>
  <si>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</si>
  <si>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</si>
  <si>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</si>
  <si>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</si>
  <si>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</si>
  <si>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</si>
  <si>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</si>
  <si>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</si>
  <si>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</si>
  <si>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</si>
  <si>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</si>
  <si>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</si>
  <si>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</si>
  <si>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</si>
  <si>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</si>
  <si>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</si>
  <si>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</si>
  <si>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</si>
  <si>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</si>
  <si>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</si>
  <si>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</si>
  <si>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</si>
  <si>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</si>
  <si>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</si>
  <si>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</si>
  <si>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</si>
  <si>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</si>
  <si>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</si>
  <si>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</si>
  <si>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</si>
  <si>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</si>
  <si>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</si>
  <si>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</si>
  <si>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</si>
  <si>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</si>
  <si>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</si>
  <si>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</si>
  <si>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</si>
  <si>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</si>
  <si>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</si>
  <si>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</si>
  <si>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</si>
  <si>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</si>
  <si>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</si>
  <si>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</si>
  <si>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</si>
  <si>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</si>
  <si>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</si>
  <si>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</si>
  <si>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</si>
  <si>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</si>
  <si>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</si>
  <si>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</si>
  <si>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</si>
  <si>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</si>
  <si>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</si>
  <si>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</si>
  <si>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</si>
  <si>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</si>
  <si>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</si>
  <si>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</si>
  <si>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</si>
  <si>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</si>
  <si>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</si>
  <si>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</si>
  <si>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</si>
  <si>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</si>
  <si>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</si>
  <si>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</si>
  <si>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</si>
  <si>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</si>
  <si>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</si>
  <si>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</si>
  <si>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</si>
  <si>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</si>
  <si>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</si>
  <si>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</si>
  <si>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</si>
  <si>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</si>
  <si>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</si>
  <si>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</si>
  <si>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</si>
  <si>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</si>
  <si>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</si>
  <si>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</si>
  <si>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</si>
  <si>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</si>
  <si>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</si>
  <si>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</si>
  <si>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</si>
  <si>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</si>
  <si>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</si>
  <si>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</si>
  <si>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</si>
  <si>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</si>
  <si>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</si>
  <si>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</si>
  <si>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</si>
  <si>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</si>
  <si>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</si>
  <si>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</si>
  <si>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</si>
  <si>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</si>
  <si>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</si>
  <si>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</si>
  <si>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</si>
  <si>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</si>
  <si>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</si>
  <si>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</si>
  <si>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</si>
  <si>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</si>
  <si>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</si>
  <si>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</si>
  <si>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</si>
  <si>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</si>
  <si>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</si>
  <si>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</si>
  <si>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</si>
  <si>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</si>
  <si>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</si>
  <si>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</si>
  <si>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</si>
  <si>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</si>
  <si>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</si>
  <si>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</si>
  <si>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</si>
  <si>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</si>
  <si>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</si>
  <si>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</si>
  <si>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</si>
  <si>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</si>
  <si>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</si>
  <si>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</si>
  <si>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</si>
  <si>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</si>
  <si>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</si>
  <si>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</si>
  <si>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</si>
  <si>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</si>
  <si>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</si>
  <si>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</si>
  <si>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</si>
  <si>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</si>
  <si>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</si>
  <si>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</si>
  <si>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</si>
  <si>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</si>
  <si>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</si>
  <si>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</si>
  <si>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</si>
  <si>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</si>
  <si>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</si>
  <si>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</si>
  <si>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</si>
  <si>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</si>
  <si>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</si>
  <si>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</si>
  <si>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</si>
  <si>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</si>
  <si>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</si>
  <si>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</si>
  <si>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</si>
  <si>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</si>
  <si>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</si>
  <si>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</si>
  <si>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</si>
  <si>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</si>
  <si>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</si>
  <si>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</si>
  <si>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</si>
  <si>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</si>
  <si>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</si>
  <si>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</si>
  <si>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</si>
  <si>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</si>
  <si>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</si>
  <si>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</si>
  <si>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</si>
  <si>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</si>
  <si>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</si>
  <si>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</si>
  <si>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</si>
  <si>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</si>
  <si>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</si>
  <si>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</si>
  <si>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</si>
  <si>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</si>
  <si>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</si>
  <si>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</si>
  <si>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</si>
  <si>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</si>
  <si>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</si>
  <si>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</si>
  <si>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</si>
  <si>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</si>
  <si>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</si>
  <si>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</si>
  <si>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</si>
  <si>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</si>
  <si>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</si>
  <si>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</si>
  <si>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</si>
  <si>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</si>
  <si>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</si>
  <si>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</si>
  <si>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</si>
  <si>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</si>
  <si>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</si>
  <si>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</si>
  <si>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</si>
  <si>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</si>
  <si>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</si>
  <si>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</si>
  <si>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</si>
  <si>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</si>
  <si>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</si>
  <si>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</si>
  <si>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</si>
  <si>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</si>
  <si>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</si>
  <si>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</si>
  <si>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</si>
  <si>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</si>
  <si>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</si>
  <si>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</si>
  <si>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</si>
  <si>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</si>
  <si>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</si>
  <si>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</si>
  <si>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</si>
  <si>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</si>
  <si>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</si>
  <si>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</si>
  <si>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</si>
  <si>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</si>
  <si>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</si>
  <si>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</si>
  <si>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</si>
  <si>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</si>
  <si>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</si>
  <si>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</si>
  <si>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</si>
  <si>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</si>
  <si>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</si>
  <si>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</si>
  <si>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</si>
  <si>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</si>
  <si>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</si>
  <si>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</si>
  <si>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</si>
  <si>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</si>
  <si>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</si>
  <si>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</si>
  <si>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</si>
  <si>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</si>
  <si>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</si>
  <si>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</si>
  <si>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</si>
  <si>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</si>
  <si>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</si>
  <si>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</si>
  <si>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</si>
  <si>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</si>
  <si>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</si>
  <si>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</si>
  <si>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</si>
  <si>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</si>
  <si>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</si>
  <si>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</si>
  <si>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</si>
  <si>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</si>
  <si>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</si>
  <si>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</si>
  <si>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</si>
  <si>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</si>
  <si>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</si>
  <si>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</si>
  <si>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</si>
  <si>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</si>
  <si>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</si>
  <si>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</si>
  <si>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</si>
  <si>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</si>
  <si>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</si>
  <si>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</si>
  <si>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</si>
  <si>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</si>
  <si>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</si>
  <si>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</si>
  <si>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</si>
  <si>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</si>
  <si>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</si>
  <si>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</si>
  <si>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</si>
  <si>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</si>
  <si>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</si>
  <si>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</si>
  <si>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</si>
  <si>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</si>
  <si>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</si>
  <si>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</si>
  <si>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</si>
  <si>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</si>
  <si>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</si>
  <si>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</si>
  <si>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</si>
  <si>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</si>
  <si>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</si>
  <si>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</si>
  <si>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</si>
  <si>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</si>
  <si>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</si>
  <si>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</si>
  <si>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</si>
  <si>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</si>
  <si>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</si>
  <si>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</si>
  <si>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</si>
  <si>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</si>
  <si>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</si>
  <si>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</si>
  <si>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</si>
  <si>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</si>
  <si>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</si>
  <si>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</si>
  <si>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</si>
  <si>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</si>
  <si>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</si>
  <si>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</si>
  <si>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</si>
  <si>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</si>
  <si>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</si>
  <si>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</si>
  <si>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</si>
  <si>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</si>
  <si>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</si>
  <si>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</si>
  <si>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</si>
  <si>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</si>
  <si>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</si>
  <si>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</si>
  <si>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</si>
  <si>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</si>
  <si>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</si>
  <si>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</si>
  <si>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</si>
  <si>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</si>
  <si>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</si>
  <si>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</si>
  <si>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</si>
  <si>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</si>
  <si>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</si>
  <si>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</si>
  <si>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</si>
  <si>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</si>
  <si>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</si>
  <si>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</si>
  <si>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</si>
  <si>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</si>
  <si>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</si>
  <si>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</si>
  <si>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</si>
  <si>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</si>
  <si>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</si>
  <si>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</si>
  <si>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</si>
  <si>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</si>
  <si>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</si>
  <si>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</si>
  <si>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</si>
  <si>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</si>
  <si>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</si>
  <si>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</si>
  <si>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</si>
  <si>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</si>
  <si>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</si>
  <si>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</si>
  <si>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</si>
  <si>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</si>
  <si>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</si>
  <si>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</si>
  <si>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</si>
  <si>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</si>
  <si>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</si>
  <si>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</si>
  <si>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</si>
  <si>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</si>
  <si>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</si>
  <si>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</si>
  <si>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</si>
  <si>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</si>
  <si>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</si>
  <si>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</si>
  <si>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</si>
  <si>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</si>
  <si>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</si>
  <si>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</si>
  <si>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</si>
  <si>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</si>
  <si>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</si>
  <si>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</si>
  <si>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</si>
  <si>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</si>
  <si>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</si>
  <si>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</si>
  <si>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</si>
  <si>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</si>
  <si>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</si>
  <si>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</si>
  <si>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</si>
  <si>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</si>
  <si>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</si>
  <si>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</si>
  <si>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</si>
  <si>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</si>
  <si>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</si>
  <si>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</si>
  <si>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</si>
  <si>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</si>
  <si>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</si>
  <si>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</si>
  <si>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</si>
  <si>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</si>
  <si>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</si>
  <si>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</si>
  <si>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</si>
  <si>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</si>
  <si>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</si>
  <si>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</si>
  <si>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</si>
  <si>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</si>
  <si>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</si>
  <si>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</si>
  <si>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</si>
  <si>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</si>
  <si>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</si>
  <si>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</si>
  <si>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</si>
  <si>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</si>
  <si>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</si>
  <si>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</si>
  <si>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</si>
  <si>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</si>
  <si>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</si>
  <si>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</si>
  <si>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</si>
  <si>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</si>
  <si>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</si>
  <si>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</si>
  <si>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</si>
  <si>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</si>
  <si>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</si>
  <si>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</si>
  <si>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</si>
  <si>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</si>
  <si>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</si>
  <si>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</si>
  <si>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</si>
  <si>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</si>
  <si>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</si>
  <si>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</si>
  <si>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</si>
  <si>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</si>
  <si>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</si>
  <si>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</si>
  <si>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</si>
  <si>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</si>
  <si>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</si>
  <si>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</si>
  <si>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</si>
  <si>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</si>
  <si>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</si>
  <si>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</si>
  <si>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</si>
  <si>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</si>
  <si>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</si>
  <si>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</si>
  <si>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</si>
  <si>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</si>
  <si>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</si>
  <si>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</si>
  <si>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</si>
  <si>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</si>
  <si>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</si>
  <si>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</si>
  <si>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</si>
  <si>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</si>
  <si>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</si>
  <si>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</si>
  <si>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</si>
  <si>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</si>
  <si>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</si>
  <si>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</si>
  <si>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</si>
  <si>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</si>
  <si>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</si>
  <si>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</si>
  <si>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</si>
  <si>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</si>
  <si>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</si>
  <si>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</si>
  <si>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</si>
  <si>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</si>
  <si>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</si>
  <si>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</si>
  <si>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</si>
  <si>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</si>
  <si>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</si>
  <si>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</si>
  <si>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</si>
  <si>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</si>
  <si>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</si>
  <si>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</si>
  <si>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</si>
  <si>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</si>
  <si>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</si>
  <si>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</si>
  <si>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</si>
  <si>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</si>
  <si>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</si>
  <si>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</si>
  <si>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</si>
  <si>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</si>
  <si>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</si>
  <si>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</si>
  <si>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</si>
  <si>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</si>
  <si>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</si>
  <si>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</si>
  <si>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</si>
  <si>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</si>
  <si>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</si>
  <si>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</si>
  <si>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</si>
  <si>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</si>
  <si>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</si>
  <si>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</si>
  <si>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</si>
  <si>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</si>
  <si>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</si>
  <si>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</si>
  <si>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</si>
  <si>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</si>
  <si>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</si>
  <si>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</si>
  <si>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</si>
  <si>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</si>
  <si>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</si>
  <si>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</si>
  <si>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</si>
  <si>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</si>
  <si>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</si>
  <si>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</si>
  <si>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</si>
  <si>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</si>
  <si>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</si>
  <si>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</si>
  <si>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</si>
  <si>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</si>
  <si>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</si>
  <si>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</si>
  <si>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</si>
  <si>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</si>
  <si>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</si>
  <si>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</si>
  <si>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</si>
  <si>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</si>
  <si>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</si>
  <si>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</si>
  <si>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</si>
  <si>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</si>
  <si>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</si>
  <si>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</si>
  <si>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</si>
  <si>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</si>
  <si>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</si>
  <si>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</si>
  <si>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</si>
  <si>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</si>
  <si>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</si>
  <si>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</si>
  <si>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</si>
  <si>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</si>
  <si>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</si>
  <si>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</si>
  <si>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</si>
  <si>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</si>
  <si>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</si>
  <si>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</si>
  <si>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</si>
  <si>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</si>
  <si>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</si>
  <si>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</si>
  <si>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</si>
  <si>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</si>
  <si>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</si>
  <si>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</si>
  <si>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</si>
  <si>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</si>
  <si>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</si>
  <si>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</si>
  <si>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</si>
  <si>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</si>
  <si>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</si>
  <si>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</si>
  <si>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</si>
  <si>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</si>
  <si>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</si>
  <si>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</si>
  <si>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</si>
  <si>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</si>
  <si>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</si>
  <si>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</si>
  <si>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</si>
  <si>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</si>
  <si>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</si>
  <si>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</si>
  <si>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</si>
  <si>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</si>
  <si>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</si>
  <si>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</si>
  <si>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</si>
  <si>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</si>
  <si>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</si>
  <si>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</si>
  <si>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</si>
  <si>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</si>
  <si>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</si>
  <si>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</si>
  <si>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</si>
  <si>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</si>
  <si>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</si>
  <si>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</si>
  <si>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</si>
  <si>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</si>
  <si>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</si>
  <si>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</si>
  <si>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</si>
  <si>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</si>
  <si>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</si>
  <si>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</si>
  <si>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</si>
  <si>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</si>
  <si>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</si>
  <si>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</si>
  <si>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</si>
  <si>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</si>
  <si>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</si>
  <si>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</si>
  <si>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</si>
  <si>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</si>
  <si>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</si>
  <si>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</si>
  <si>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</si>
  <si>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</si>
  <si>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</si>
  <si>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</si>
  <si>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</si>
  <si>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</si>
  <si>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</si>
  <si>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</si>
  <si>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</si>
  <si>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</si>
  <si>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</si>
  <si>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</si>
  <si>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</si>
  <si>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</si>
  <si>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</si>
  <si>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</si>
  <si>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</si>
  <si>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</si>
  <si>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</si>
  <si>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</si>
  <si>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</si>
  <si>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</si>
  <si>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</si>
  <si>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</si>
  <si>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</si>
  <si>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</si>
  <si>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</si>
  <si>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</si>
  <si>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</si>
  <si>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</si>
  <si>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</si>
  <si>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</si>
  <si>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</si>
  <si>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</si>
  <si>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</si>
  <si>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</si>
  <si>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</si>
  <si>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</si>
  <si>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</si>
  <si>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</si>
  <si>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</si>
  <si>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</si>
  <si>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</si>
  <si>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</si>
  <si>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</si>
  <si>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</si>
  <si>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</si>
  <si>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</si>
  <si>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</si>
  <si>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</si>
  <si>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</si>
  <si>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</si>
  <si>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</si>
  <si>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</si>
  <si>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</si>
  <si>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</si>
  <si>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</si>
  <si>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</si>
  <si>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</si>
  <si>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</si>
  <si>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</si>
  <si>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</si>
  <si>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</si>
  <si>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</si>
  <si>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</si>
  <si>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</si>
  <si>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</si>
  <si>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</si>
  <si>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</si>
  <si>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</si>
  <si>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</si>
  <si>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</si>
  <si>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</si>
  <si>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</si>
  <si>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</si>
  <si>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</si>
  <si>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</si>
  <si>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</si>
  <si>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</si>
  <si>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</si>
  <si>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</si>
  <si>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</si>
  <si>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</si>
  <si>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</si>
  <si>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</si>
  <si>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</si>
  <si>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</si>
  <si>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</si>
  <si>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</si>
  <si>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</si>
  <si>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</si>
  <si>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</si>
  <si>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</si>
  <si>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</si>
  <si>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</si>
  <si>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</si>
  <si>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</si>
  <si>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</si>
  <si>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</si>
  <si>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</si>
  <si>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</si>
  <si>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</si>
  <si>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</si>
  <si>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</si>
  <si>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</si>
  <si>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</si>
  <si>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</si>
  <si>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</si>
  <si>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</si>
  <si>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</si>
  <si>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</si>
  <si>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</si>
  <si>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</si>
  <si>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</si>
  <si>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</si>
  <si>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</si>
  <si>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</si>
  <si>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</si>
  <si>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</si>
  <si>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</si>
  <si>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</si>
  <si>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</si>
  <si>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</si>
  <si>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</si>
  <si>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</si>
  <si>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</si>
  <si>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</si>
  <si>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</si>
  <si>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</si>
  <si>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</si>
  <si>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</si>
  <si>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</si>
  <si>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</si>
  <si>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</si>
  <si>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</si>
  <si>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</si>
  <si>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</si>
  <si>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</si>
  <si>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</si>
  <si>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</si>
  <si>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</si>
  <si>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</si>
  <si>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</si>
  <si>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</si>
  <si>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</si>
  <si>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</si>
  <si>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</si>
  <si>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</si>
  <si>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</si>
  <si>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</si>
  <si>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</si>
  <si>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</si>
  <si>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</si>
  <si>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</si>
  <si>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</si>
  <si>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</si>
  <si>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</si>
  <si>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</si>
  <si>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</si>
  <si>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</si>
  <si>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</si>
  <si>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</si>
  <si>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</si>
  <si>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</si>
  <si>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</si>
  <si>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</si>
  <si>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</si>
  <si>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</si>
  <si>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</si>
  <si>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</si>
  <si>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</si>
  <si>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</si>
  <si>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</si>
  <si>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</si>
  <si>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</si>
  <si>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</si>
  <si>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</si>
  <si>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</si>
  <si>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</si>
  <si>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</si>
  <si>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</si>
  <si>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</si>
  <si>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</si>
  <si>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</si>
  <si>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</si>
  <si>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</si>
  <si>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</si>
  <si>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</si>
  <si>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</si>
  <si>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</si>
  <si>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</si>
  <si>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</si>
  <si>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</si>
  <si>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</si>
  <si>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</si>
  <si>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</si>
  <si>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</si>
  <si>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</si>
  <si>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</si>
  <si>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</si>
  <si>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</si>
  <si>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</si>
  <si>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</si>
  <si>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</si>
  <si>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</si>
  <si>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</si>
  <si>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</si>
  <si>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</si>
  <si>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</si>
  <si>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</si>
  <si>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</si>
  <si>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</si>
  <si>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</si>
  <si>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</si>
  <si>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</si>
  <si>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</si>
  <si>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</si>
  <si>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</si>
  <si>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</si>
  <si>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</si>
  <si>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</si>
  <si>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</si>
  <si>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</si>
  <si>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</si>
  <si>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</si>
  <si>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</si>
  <si>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</si>
  <si>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</si>
  <si>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</si>
  <si>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</si>
  <si>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</si>
  <si>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</si>
  <si>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</si>
  <si>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</si>
  <si>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</si>
  <si>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</si>
  <si>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</si>
  <si>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</si>
  <si>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</si>
  <si>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</si>
  <si>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</si>
  <si>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</si>
  <si>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</si>
  <si>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</si>
  <si>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</si>
  <si>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</si>
  <si>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</si>
  <si>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</si>
  <si>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</si>
  <si>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</si>
  <si>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</si>
  <si>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</si>
  <si>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</si>
  <si>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</si>
  <si>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</si>
  <si>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</si>
  <si>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</si>
  <si>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</si>
  <si>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</si>
  <si>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</si>
  <si>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</si>
  <si>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</si>
  <si>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</si>
  <si>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</si>
  <si>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</si>
  <si>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</si>
  <si>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</si>
  <si>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</si>
  <si>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</si>
  <si>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</si>
  <si>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</si>
  <si>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</si>
  <si>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</si>
  <si>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</si>
  <si>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</si>
  <si>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</si>
  <si>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</si>
  <si>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</si>
  <si>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</si>
  <si>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</si>
  <si>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</si>
  <si>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</si>
  <si>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</si>
  <si>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</si>
  <si>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</si>
  <si>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</si>
  <si>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</si>
  <si>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</si>
  <si>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</si>
  <si>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</si>
  <si>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</si>
  <si>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</si>
  <si>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</si>
  <si>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</si>
  <si>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</si>
  <si>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</si>
  <si>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</si>
  <si>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</si>
  <si>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</si>
  <si>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</si>
  <si>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</si>
  <si>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</si>
  <si>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</si>
  <si>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</si>
  <si>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</si>
  <si>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</si>
  <si>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</si>
  <si>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</si>
  <si>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</si>
  <si>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</si>
  <si>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</si>
  <si>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</si>
  <si>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</si>
  <si>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</si>
  <si>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</si>
  <si>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</si>
  <si>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</si>
  <si>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</si>
  <si>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</si>
  <si>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</si>
  <si>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</si>
  <si>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</si>
  <si>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</si>
  <si>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</si>
  <si>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</si>
  <si>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</si>
  <si>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</si>
  <si>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</si>
  <si>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</si>
  <si>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</si>
  <si>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</si>
  <si>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</si>
  <si>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</si>
  <si>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</si>
  <si>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</si>
  <si>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</si>
  <si>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</si>
  <si>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</si>
  <si>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</si>
  <si>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</si>
  <si>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</si>
  <si>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</si>
  <si>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</si>
  <si>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</si>
  <si>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</si>
  <si>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</si>
  <si>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</si>
  <si>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</si>
  <si>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</si>
  <si>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</si>
  <si>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</si>
  <si>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</si>
  <si>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</si>
  <si>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</si>
  <si>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</si>
  <si>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</si>
  <si>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</si>
  <si>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</si>
  <si>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</si>
  <si>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</si>
  <si>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</si>
  <si>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</si>
  <si>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</si>
  <si>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</si>
  <si>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</si>
  <si>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</si>
  <si>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</si>
  <si>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</si>
  <si>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</si>
  <si>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</si>
  <si>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</si>
  <si>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</si>
  <si>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</si>
  <si>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</si>
  <si>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</si>
  <si>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</si>
  <si>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</si>
  <si>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</si>
  <si>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</si>
  <si>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</si>
  <si>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</si>
  <si>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</si>
  <si>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</si>
  <si>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</si>
  <si>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</si>
  <si>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</si>
  <si>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</si>
  <si>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</si>
  <si>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</si>
  <si>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</si>
  <si>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</si>
  <si>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</si>
  <si>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</si>
  <si>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</si>
  <si>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</si>
  <si>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</si>
  <si>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</si>
  <si>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</si>
  <si>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</si>
  <si>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</si>
  <si>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</si>
  <si>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</si>
  <si>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</si>
  <si>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</si>
  <si>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</si>
  <si>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</si>
  <si>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</si>
  <si>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</si>
  <si>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</si>
  <si>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</si>
  <si>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</si>
  <si>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</si>
  <si>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</si>
  <si>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</si>
  <si>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</si>
  <si>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</si>
  <si>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</si>
  <si>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</si>
  <si>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</si>
  <si>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</si>
  <si>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</si>
  <si>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</si>
  <si>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</si>
  <si>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</si>
  <si>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</si>
  <si>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</si>
  <si>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</si>
  <si>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</si>
  <si>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</si>
  <si>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</si>
  <si>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</si>
  <si>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</si>
  <si>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</si>
  <si>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</si>
  <si>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</si>
  <si>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</si>
  <si>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</si>
  <si>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</si>
  <si>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</si>
  <si>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</si>
  <si>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</si>
  <si>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</si>
  <si>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</si>
  <si>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</si>
  <si>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</si>
  <si>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</si>
  <si>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</si>
  <si>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</si>
  <si>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</si>
  <si>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</si>
  <si>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</si>
  <si>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</si>
  <si>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</si>
  <si>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</si>
  <si>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</si>
  <si>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</si>
  <si>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</si>
  <si>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</si>
  <si>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</si>
  <si>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</si>
  <si>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</si>
  <si>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</si>
  <si>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</si>
  <si>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</si>
  <si>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</si>
  <si>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</si>
  <si>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</si>
  <si>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</si>
  <si>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</si>
  <si>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</si>
  <si>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</si>
  <si>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</si>
  <si>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</si>
  <si>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</si>
  <si>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</si>
  <si>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</si>
  <si>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</si>
  <si>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</si>
  <si>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</si>
  <si>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</si>
  <si>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</si>
  <si>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</si>
  <si>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</si>
  <si>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</si>
  <si>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</si>
  <si>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</si>
  <si>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</si>
  <si>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</si>
  <si>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</si>
  <si>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</si>
  <si>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</si>
  <si>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</si>
  <si>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</si>
  <si>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</si>
  <si>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</si>
  <si>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</si>
  <si>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</si>
  <si>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</si>
  <si>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</si>
  <si>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</si>
  <si>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</si>
  <si>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</si>
  <si>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</si>
  <si>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</si>
  <si>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</si>
  <si>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</si>
  <si>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</si>
  <si>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</si>
  <si>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</si>
  <si>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</si>
  <si>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</si>
  <si>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</si>
  <si>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</si>
  <si>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</si>
  <si>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</si>
  <si>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</si>
  <si>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</si>
  <si>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</si>
  <si>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</si>
  <si>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</si>
  <si>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</si>
  <si>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</si>
  <si>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</si>
  <si>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</si>
  <si>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</si>
  <si>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</si>
  <si>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</si>
  <si>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</si>
  <si>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</si>
  <si>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</si>
  <si>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</si>
  <si>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</si>
  <si>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</si>
  <si>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</si>
  <si>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</si>
  <si>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</si>
  <si>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</si>
  <si>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</si>
  <si>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</si>
  <si>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</si>
  <si>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</si>
  <si>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</si>
  <si>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</si>
  <si>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</si>
  <si>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</si>
  <si>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</si>
  <si>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</si>
  <si>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</si>
  <si>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</si>
  <si>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</si>
  <si>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</si>
  <si>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</si>
  <si>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</si>
  <si>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</si>
  <si>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</si>
  <si>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</si>
  <si>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</si>
  <si>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</si>
  <si>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</si>
  <si>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</si>
  <si>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</si>
  <si>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</si>
  <si>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</si>
  <si>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</si>
  <si>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</si>
  <si>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</si>
  <si>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</si>
  <si>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</si>
  <si>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</si>
  <si>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</si>
  <si>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</si>
  <si>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</si>
  <si>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</si>
  <si>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</si>
  <si>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</si>
  <si>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</si>
  <si>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</si>
  <si>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</si>
  <si>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</si>
  <si>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</si>
  <si>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</si>
  <si>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</si>
  <si>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</si>
  <si>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</si>
  <si>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</si>
  <si>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</si>
  <si>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</si>
  <si>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</si>
  <si>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</si>
  <si>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</si>
  <si>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</si>
  <si>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</si>
  <si>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</si>
  <si>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</si>
  <si>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</si>
  <si>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</si>
  <si>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</si>
  <si>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</si>
  <si>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</si>
  <si>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</si>
  <si>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</si>
  <si>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</si>
  <si>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</si>
  <si>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</si>
  <si>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</si>
  <si>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</si>
  <si>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</si>
  <si>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</si>
  <si>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</si>
  <si>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</si>
  <si>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</si>
  <si>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</si>
  <si>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</si>
  <si>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</si>
  <si>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</si>
  <si>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</si>
  <si>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</si>
  <si>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</si>
  <si>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</si>
  <si>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</si>
  <si>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</si>
  <si>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</si>
  <si>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</si>
  <si>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</si>
  <si>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</si>
  <si>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</si>
  <si>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</si>
  <si>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</si>
  <si>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</si>
  <si>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</si>
  <si>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</si>
  <si>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</si>
  <si>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</si>
  <si>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</si>
  <si>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</si>
  <si>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</si>
  <si>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</si>
  <si>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</si>
  <si>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</si>
  <si>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</si>
  <si>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</si>
  <si>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</si>
  <si>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</si>
  <si>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</si>
  <si>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</si>
  <si>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</si>
  <si>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</si>
  <si>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</si>
  <si>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</si>
  <si>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</si>
  <si>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</si>
  <si>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</si>
  <si>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</si>
  <si>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</si>
  <si>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</si>
  <si>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</si>
  <si>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</si>
  <si>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</si>
  <si>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</si>
  <si>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</si>
  <si>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</si>
  <si>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</si>
  <si>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</si>
  <si>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</si>
  <si>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</si>
  <si>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</si>
  <si>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</si>
  <si>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</si>
  <si>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</si>
  <si>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</si>
  <si>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</si>
  <si>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</si>
  <si>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</si>
  <si>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</si>
  <si>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</si>
  <si>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</si>
  <si>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</si>
  <si>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</si>
  <si>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</si>
  <si>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</si>
  <si>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</si>
  <si>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</si>
  <si>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</si>
  <si>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</si>
  <si>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</si>
  <si>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</si>
  <si>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</si>
  <si>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</si>
  <si>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</si>
  <si>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</si>
  <si>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</si>
  <si>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</si>
  <si>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</si>
  <si>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</si>
  <si>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</si>
  <si>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</si>
  <si>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</si>
  <si>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</si>
  <si>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</si>
  <si>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</si>
  <si>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</si>
  <si>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</si>
  <si>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</si>
  <si>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</si>
  <si>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</si>
  <si>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</si>
  <si>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</si>
  <si>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</si>
  <si>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</si>
  <si>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</si>
  <si>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</si>
  <si>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</si>
  <si>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</si>
  <si>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</si>
  <si>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</si>
  <si>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</si>
  <si>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</si>
  <si>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</si>
  <si>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</si>
  <si>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</si>
  <si>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</si>
  <si>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</si>
  <si>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</si>
  <si>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</si>
  <si>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</si>
  <si>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</si>
  <si>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</si>
  <si>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</si>
  <si>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</si>
  <si>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</si>
  <si>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</si>
  <si>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</si>
  <si>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</si>
  <si>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</si>
  <si>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</si>
  <si>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</si>
  <si>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</si>
  <si>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</si>
  <si>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</si>
  <si>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</si>
  <si>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</si>
  <si>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</si>
  <si>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</si>
  <si>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</si>
  <si>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</si>
  <si>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</si>
  <si>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</si>
  <si>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</si>
  <si>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</si>
  <si>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</si>
  <si>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</si>
  <si>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</si>
  <si>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</si>
  <si>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</si>
  <si>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</si>
  <si>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</si>
  <si>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</si>
  <si>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</si>
  <si>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</si>
  <si>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</si>
  <si>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</si>
  <si>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</si>
  <si>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</si>
  <si>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</si>
  <si>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</si>
  <si>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</si>
  <si>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</si>
  <si>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</si>
  <si>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</si>
  <si>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</si>
  <si>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</si>
  <si>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</si>
  <si>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</si>
  <si>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</si>
  <si>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</si>
  <si>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</si>
  <si>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</si>
  <si>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</si>
  <si>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</si>
  <si>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</si>
  <si>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</si>
  <si>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</si>
  <si>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</si>
  <si>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</si>
  <si>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</si>
  <si>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</si>
  <si>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</si>
  <si>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</si>
  <si>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</si>
  <si>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</si>
  <si>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</si>
  <si>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</si>
  <si>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</si>
  <si>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</si>
  <si>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</si>
  <si>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</si>
  <si>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</si>
  <si>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</si>
  <si>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</si>
  <si>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</si>
  <si>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</si>
  <si>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</si>
  <si>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</si>
  <si>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</si>
  <si>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</si>
  <si>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</si>
  <si>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</si>
  <si>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</si>
  <si>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</si>
  <si>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</si>
  <si>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</si>
  <si>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</si>
  <si>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</si>
  <si>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</si>
  <si>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</si>
  <si>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</si>
  <si>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</si>
  <si>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</si>
  <si>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</si>
  <si>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</si>
  <si>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</si>
  <si>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</si>
  <si>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</si>
  <si>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</si>
  <si>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</si>
  <si>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</si>
  <si>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</si>
  <si>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</si>
  <si>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</si>
  <si>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</si>
  <si>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</si>
  <si>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</si>
  <si>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</si>
  <si>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</si>
  <si>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</si>
  <si>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</si>
  <si>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</si>
  <si>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</si>
  <si>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</si>
  <si>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</si>
  <si>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</si>
  <si>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</si>
  <si>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</si>
  <si>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</si>
  <si>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</si>
  <si>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</si>
  <si>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</si>
  <si>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</si>
  <si>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</si>
  <si>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</si>
  <si>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</si>
  <si>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</si>
  <si>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</si>
  <si>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</si>
  <si>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</si>
  <si>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</si>
  <si>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</si>
  <si>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</si>
  <si>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</si>
  <si>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</si>
  <si>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</si>
  <si>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</si>
  <si>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</si>
  <si>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</si>
  <si>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</si>
  <si>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</si>
  <si>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</si>
  <si>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</si>
  <si>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</si>
  <si>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</si>
  <si>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</si>
  <si>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</si>
  <si>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</si>
  <si>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</si>
  <si>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</si>
  <si>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</si>
  <si>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</si>
  <si>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</si>
  <si>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</si>
  <si>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</si>
  <si>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</si>
  <si>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</si>
  <si>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</si>
  <si>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</si>
  <si>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</si>
  <si>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</si>
  <si>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</si>
  <si>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</si>
  <si>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</si>
  <si>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</si>
  <si>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</si>
  <si>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</si>
  <si>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</si>
  <si>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</si>
  <si>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</si>
  <si>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</si>
  <si>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</si>
  <si>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</si>
  <si>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</si>
  <si>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</si>
  <si>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</si>
  <si>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</si>
  <si>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</si>
  <si>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</si>
  <si>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</si>
  <si>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</si>
  <si>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</si>
  <si>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</si>
  <si>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</si>
  <si>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</si>
  <si>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</si>
  <si>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</si>
  <si>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</si>
  <si>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</si>
  <si>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</si>
  <si>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</si>
  <si>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</si>
  <si>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</si>
  <si>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</si>
  <si>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</si>
  <si>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</si>
  <si>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</si>
  <si>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</si>
  <si>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</si>
  <si>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</si>
  <si>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</si>
  <si>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</si>
  <si>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</si>
  <si>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</si>
  <si>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</si>
  <si>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</si>
  <si>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</si>
  <si>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</si>
  <si>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</si>
  <si>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</si>
  <si>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</si>
  <si>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</si>
  <si>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</si>
  <si>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</si>
  <si>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</si>
  <si>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</si>
  <si>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</si>
  <si>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</si>
  <si>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</si>
  <si>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</si>
  <si>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</si>
  <si>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</si>
  <si>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</si>
  <si>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</si>
  <si>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</si>
  <si>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</si>
  <si>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</si>
  <si>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</si>
  <si>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</si>
  <si>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</si>
  <si>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</si>
  <si>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</si>
  <si>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</si>
  <si>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</si>
  <si>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</si>
  <si>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</si>
  <si>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</si>
  <si>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</si>
  <si>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</si>
  <si>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</si>
  <si>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</si>
  <si>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</si>
  <si>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</si>
  <si>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</si>
  <si>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</si>
  <si>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</si>
  <si>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</si>
  <si>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</si>
  <si>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</si>
  <si>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</si>
  <si>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</si>
  <si>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</si>
  <si>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</si>
  <si>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</si>
  <si>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</si>
  <si>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</si>
  <si>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</si>
  <si>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</si>
  <si>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</si>
  <si>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</si>
  <si>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</si>
  <si>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</si>
  <si>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</si>
  <si>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</si>
  <si>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</si>
  <si>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</si>
  <si>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</si>
  <si>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</si>
  <si>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</si>
  <si>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</si>
  <si>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</si>
  <si>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</si>
  <si>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</si>
  <si>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</si>
  <si>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</si>
  <si>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</si>
  <si>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</si>
  <si>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</si>
  <si>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</si>
  <si>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</si>
  <si>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</si>
  <si>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</si>
  <si>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</si>
  <si>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</si>
  <si>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</si>
  <si>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</si>
  <si>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</si>
  <si>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</si>
  <si>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</si>
  <si>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</si>
  <si>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</si>
  <si>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</si>
  <si>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</si>
  <si>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</si>
  <si>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</si>
  <si>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</si>
  <si>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</si>
  <si>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</si>
  <si>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</si>
  <si>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</si>
  <si>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</si>
  <si>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</si>
  <si>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</si>
  <si>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</si>
  <si>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</si>
  <si>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</si>
  <si>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</si>
  <si>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</si>
  <si>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</si>
  <si>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</si>
  <si>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</si>
  <si>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</si>
  <si>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</si>
  <si>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</si>
  <si>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</si>
  <si>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</si>
  <si>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</si>
  <si>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</si>
  <si>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</si>
  <si>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</si>
  <si>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</si>
  <si>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</si>
  <si>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</si>
  <si>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</si>
  <si>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</si>
  <si>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</si>
  <si>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</si>
  <si>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</si>
  <si>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</si>
  <si>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</si>
  <si>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</si>
  <si>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</si>
  <si>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</si>
  <si>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</si>
  <si>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</si>
  <si>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</si>
  <si>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</si>
  <si>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</si>
  <si>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</si>
  <si>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</si>
  <si>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</si>
  <si>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</si>
  <si>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</si>
  <si>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</si>
  <si>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</si>
  <si>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</si>
  <si>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</si>
  <si>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</si>
  <si>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</si>
  <si>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</si>
  <si>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</si>
  <si>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</si>
  <si>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</si>
  <si>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</si>
  <si>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</si>
  <si>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</si>
  <si>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</si>
  <si>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</si>
  <si>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</si>
  <si>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</si>
  <si>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</si>
  <si>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</si>
  <si>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</si>
  <si>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</si>
  <si>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</si>
  <si>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</si>
  <si>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</si>
  <si>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</si>
  <si>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</si>
  <si>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</si>
  <si>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</si>
  <si>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</si>
  <si>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</si>
  <si>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</si>
  <si>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</si>
  <si>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</si>
  <si>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</si>
  <si>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</si>
  <si>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</si>
  <si>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</si>
  <si>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</si>
  <si>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</si>
  <si>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</si>
  <si>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</si>
  <si>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</si>
  <si>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</si>
  <si>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</si>
  <si>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</si>
  <si>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</si>
  <si>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</si>
  <si>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</si>
  <si>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</si>
  <si>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</si>
  <si>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</si>
  <si>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</si>
  <si>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</si>
  <si>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</si>
  <si>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</si>
  <si>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</si>
  <si>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</si>
  <si>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</si>
  <si>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</si>
  <si>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</si>
  <si>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</si>
  <si>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</si>
  <si>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</si>
  <si>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</si>
  <si>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</si>
  <si>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</si>
  <si>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</si>
  <si>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</si>
  <si>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</si>
  <si>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</si>
  <si>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</si>
  <si>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</si>
  <si>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</si>
  <si>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</si>
  <si>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</si>
  <si>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</si>
  <si>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</si>
  <si>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</si>
  <si>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</si>
  <si>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</si>
  <si>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</si>
  <si>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</si>
  <si>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</si>
  <si>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</si>
  <si>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</si>
  <si>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</si>
  <si>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</si>
  <si>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</si>
  <si>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</si>
  <si>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</si>
  <si>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</si>
  <si>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</si>
  <si>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</si>
  <si>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</si>
  <si>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</si>
  <si>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</si>
  <si>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</si>
  <si>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</si>
  <si>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</si>
  <si>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</si>
  <si>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</si>
  <si>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</si>
  <si>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</si>
  <si>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</si>
  <si>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</si>
  <si>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</si>
  <si>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</si>
  <si>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</si>
  <si>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</si>
  <si>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</si>
  <si>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</si>
  <si>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</si>
  <si>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</si>
  <si>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</si>
  <si>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</si>
  <si>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</si>
  <si>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</si>
  <si>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</si>
  <si>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</si>
  <si>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</si>
  <si>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</si>
  <si>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</si>
  <si>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</si>
  <si>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</si>
  <si>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</si>
  <si>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</si>
  <si>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</si>
  <si>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</si>
  <si>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</si>
  <si>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</si>
  <si>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</si>
  <si>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</si>
  <si>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</si>
  <si>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</si>
  <si>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</si>
  <si>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</si>
  <si>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</si>
  <si>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</si>
  <si>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</si>
  <si>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</si>
  <si>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</si>
  <si>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</si>
  <si>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</si>
  <si>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</si>
  <si>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</si>
  <si>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</si>
  <si>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</si>
  <si>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</si>
  <si>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</si>
  <si>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</si>
  <si>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</si>
  <si>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</si>
  <si>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</si>
  <si>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</si>
  <si>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</si>
  <si>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</si>
  <si>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</si>
  <si>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</si>
  <si>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</si>
  <si>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</si>
  <si>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</si>
  <si>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</si>
  <si>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</si>
  <si>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</si>
  <si>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</si>
  <si>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</si>
  <si>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</si>
  <si>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</si>
  <si>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</si>
  <si>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</si>
  <si>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</si>
  <si>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</si>
  <si>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</si>
  <si>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</si>
  <si>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</si>
  <si>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</si>
  <si>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</si>
  <si>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</si>
  <si>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</si>
  <si>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</si>
  <si>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</si>
  <si>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</si>
  <si>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</si>
  <si>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</si>
  <si>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</si>
  <si>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</si>
  <si>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</si>
  <si>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</si>
  <si>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</si>
  <si>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</si>
  <si>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</si>
  <si>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</si>
  <si>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</si>
  <si>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</si>
  <si>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</si>
  <si>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</si>
  <si>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</si>
  <si>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</si>
  <si>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</si>
  <si>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</si>
  <si>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</si>
  <si>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</si>
  <si>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</si>
  <si>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</si>
  <si>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</si>
  <si>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</si>
  <si>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</si>
  <si>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</si>
  <si>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</si>
  <si>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</si>
  <si>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</si>
  <si>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</si>
  <si>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</si>
  <si>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</si>
  <si>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</si>
  <si>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</si>
  <si>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</si>
  <si>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</si>
  <si>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</si>
  <si>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</si>
  <si>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</si>
  <si>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</si>
  <si>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</si>
  <si>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</si>
  <si>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</si>
  <si>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</si>
  <si>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</si>
  <si>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</si>
  <si>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</si>
  <si>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</si>
  <si>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</si>
  <si>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</si>
  <si>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</si>
  <si>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</si>
  <si>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</si>
  <si>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</si>
  <si>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</si>
  <si>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</si>
  <si>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</si>
  <si>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</si>
  <si>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</si>
  <si>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</si>
  <si>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</si>
  <si>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</si>
  <si>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</si>
  <si>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</si>
  <si>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</si>
  <si>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</si>
  <si>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</si>
  <si>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</si>
  <si>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</si>
  <si>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</si>
  <si>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</si>
  <si>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</si>
  <si>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</si>
  <si>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</si>
  <si>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</si>
  <si>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</si>
  <si>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</si>
  <si>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</si>
  <si>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</si>
  <si>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</si>
  <si>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</si>
  <si>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</si>
  <si>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</si>
  <si>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</si>
  <si>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</si>
  <si>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</si>
  <si>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</si>
  <si>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</si>
  <si>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</si>
  <si>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</si>
  <si>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</si>
  <si>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</si>
  <si>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</si>
  <si>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</si>
  <si>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</si>
  <si>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</si>
  <si>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</si>
  <si>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</si>
  <si>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</si>
  <si>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</si>
  <si>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</si>
  <si>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</si>
  <si>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</si>
  <si>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</si>
  <si>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</si>
  <si>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</si>
  <si>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</si>
  <si>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</si>
  <si>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</si>
  <si>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</si>
  <si>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</si>
  <si>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</si>
  <si>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</si>
  <si>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</si>
  <si>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</si>
  <si>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</si>
  <si>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</si>
  <si>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</si>
  <si>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</si>
  <si>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</si>
  <si>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</si>
  <si>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</si>
  <si>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</si>
  <si>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</si>
  <si>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</si>
  <si>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</si>
  <si>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</si>
  <si>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</si>
  <si>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</si>
  <si>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</si>
  <si>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</si>
  <si>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</si>
  <si>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</si>
  <si>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</si>
  <si>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</si>
  <si>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</si>
  <si>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</si>
  <si>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</si>
  <si>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</si>
  <si>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</si>
  <si>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</si>
  <si>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</si>
  <si>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</si>
  <si>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</si>
  <si>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</si>
  <si>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</si>
  <si>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</si>
  <si>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</si>
  <si>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</si>
  <si>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</si>
  <si>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</si>
  <si>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</si>
  <si>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</si>
  <si>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</si>
  <si>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</si>
  <si>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</si>
  <si>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</si>
  <si>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</si>
  <si>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</si>
  <si>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</si>
  <si>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</si>
  <si>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</si>
  <si>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</si>
  <si>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</si>
  <si>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</si>
  <si>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</si>
  <si>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</si>
  <si>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</si>
  <si>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</si>
  <si>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</si>
  <si>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</si>
  <si>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</si>
  <si>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</si>
  <si>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</si>
  <si>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</si>
  <si>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</si>
  <si>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</si>
  <si>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</si>
  <si>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</si>
  <si>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</si>
  <si>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</si>
  <si>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</si>
  <si>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</si>
  <si>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</si>
  <si>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</si>
  <si>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</si>
  <si>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</si>
  <si>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</si>
  <si>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</si>
  <si>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</si>
  <si>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</si>
  <si>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</si>
  <si>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</si>
  <si>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</si>
  <si>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</si>
  <si>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</si>
  <si>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</si>
  <si>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</si>
  <si>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</si>
  <si>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</si>
  <si>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</si>
  <si>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</si>
  <si>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</si>
  <si>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</si>
  <si>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</si>
  <si>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</si>
  <si>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</si>
  <si>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</si>
  <si>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</si>
  <si>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</si>
  <si>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</si>
  <si>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</si>
  <si>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</si>
  <si>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</si>
  <si>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</si>
  <si>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</si>
  <si>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</si>
  <si>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</si>
  <si>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</si>
  <si>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</si>
  <si>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</si>
  <si>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</si>
  <si>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</si>
  <si>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</si>
  <si>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</si>
  <si>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</si>
  <si>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</si>
  <si>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</si>
  <si>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</si>
  <si>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</si>
  <si>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</si>
  <si>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</si>
  <si>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</si>
  <si>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</si>
  <si>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</si>
  <si>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</si>
  <si>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</si>
  <si>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</si>
  <si>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</si>
  <si>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</si>
  <si>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</si>
  <si>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</si>
  <si>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</si>
  <si>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</si>
  <si>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</si>
  <si>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</si>
  <si>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</si>
  <si>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</si>
  <si>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</si>
  <si>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</si>
  <si>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</si>
  <si>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</si>
  <si>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</si>
  <si>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</si>
  <si>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</si>
  <si>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</si>
  <si>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</si>
  <si>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</si>
  <si>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</si>
  <si>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</si>
  <si>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</si>
  <si>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</si>
  <si>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</si>
  <si>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</si>
  <si>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</si>
  <si>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</si>
  <si>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</si>
  <si>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</si>
  <si>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</si>
  <si>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</si>
  <si>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</si>
  <si>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</si>
  <si>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</si>
  <si>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</si>
  <si>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</si>
  <si>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</si>
  <si>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</si>
  <si>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</si>
  <si>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</si>
  <si>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</si>
  <si>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</si>
  <si>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</si>
  <si>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</si>
  <si>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</si>
  <si>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</si>
  <si>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</si>
  <si>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</si>
  <si>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</si>
  <si>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</si>
  <si>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</si>
  <si>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</si>
  <si>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</si>
  <si>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</si>
  <si>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</si>
  <si>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</si>
  <si>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</si>
  <si>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</si>
  <si>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</si>
  <si>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</si>
  <si>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</si>
  <si>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</si>
  <si>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</si>
  <si>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</si>
  <si>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</si>
  <si>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</si>
  <si>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</si>
  <si>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</si>
  <si>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</si>
  <si>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</si>
  <si>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</si>
  <si>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</si>
  <si>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</si>
  <si>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</si>
  <si>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</si>
  <si>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</si>
  <si>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</si>
  <si>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</si>
  <si>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</si>
  <si>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</si>
  <si>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</si>
  <si>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</si>
  <si>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</si>
  <si>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</si>
  <si>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</si>
  <si>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</si>
  <si>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</si>
  <si>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</si>
  <si>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</si>
  <si>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</si>
  <si>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</si>
  <si>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</si>
  <si>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</si>
  <si>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</si>
  <si>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</si>
  <si>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</si>
  <si>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</si>
  <si>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</si>
  <si>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</si>
  <si>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</si>
  <si>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</si>
  <si>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</si>
  <si>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</si>
  <si>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</si>
  <si>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</si>
  <si>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</si>
  <si>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</si>
  <si>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</si>
  <si>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</si>
  <si>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</si>
  <si>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</si>
  <si>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</si>
  <si>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</si>
  <si>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</si>
  <si>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</si>
  <si>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</si>
  <si>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</si>
  <si>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</si>
  <si>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</si>
  <si>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</si>
  <si>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</si>
  <si>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</si>
  <si>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</si>
  <si>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</si>
  <si>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</si>
  <si>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</si>
  <si>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</si>
  <si>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</si>
  <si>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</si>
  <si>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</si>
  <si>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</si>
  <si>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</si>
  <si>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</si>
  <si>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</si>
  <si>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</si>
  <si>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</si>
  <si>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</si>
  <si>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</si>
  <si>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</si>
  <si>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</si>
  <si>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</si>
  <si>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</si>
  <si>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</si>
  <si>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</si>
  <si>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</si>
  <si>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</si>
  <si>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</si>
  <si>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</si>
  <si>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</si>
  <si>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</si>
  <si>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</si>
  <si>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</si>
  <si>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</si>
  <si>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</si>
  <si>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</si>
  <si>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</si>
  <si>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</si>
  <si>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</si>
  <si>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</si>
  <si>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</si>
  <si>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</si>
  <si>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</si>
  <si>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</si>
  <si>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</si>
  <si>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</si>
  <si>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</si>
  <si>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</si>
  <si>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</si>
  <si>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</si>
  <si>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</si>
  <si>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</si>
  <si>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</si>
  <si>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</si>
  <si>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</si>
  <si>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</si>
  <si>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</si>
  <si>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</si>
  <si>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</si>
  <si>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</si>
  <si>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</si>
  <si>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</si>
  <si>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</si>
  <si>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</si>
  <si>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</si>
  <si>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</si>
  <si>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</si>
  <si>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</si>
  <si>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</si>
  <si>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</si>
  <si>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</si>
  <si>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</si>
  <si>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</si>
  <si>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</si>
  <si>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</si>
  <si>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</si>
  <si>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</si>
  <si>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</si>
  <si>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</si>
  <si>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</si>
  <si>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</si>
  <si>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</si>
  <si>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</si>
  <si>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</si>
  <si>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</si>
  <si>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</si>
  <si>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</si>
  <si>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</si>
  <si>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</si>
  <si>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</si>
  <si>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</si>
  <si>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</si>
  <si>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</si>
  <si>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</si>
  <si>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</si>
  <si>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</si>
  <si>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</si>
  <si>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</si>
  <si>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</si>
  <si>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</si>
  <si>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</si>
  <si>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</si>
  <si>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</si>
  <si>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</si>
  <si>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</si>
  <si>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</si>
  <si>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</si>
  <si>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</si>
  <si>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</si>
  <si>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</si>
  <si>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</si>
  <si>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</si>
  <si>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</si>
  <si>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</si>
  <si>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</si>
  <si>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</si>
  <si>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</si>
  <si>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</si>
  <si>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</si>
  <si>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</si>
  <si>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</si>
  <si>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</si>
  <si>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</si>
  <si>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</si>
  <si>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</si>
  <si>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</si>
  <si>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</si>
  <si>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</si>
  <si>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</si>
  <si>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</si>
  <si>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</si>
  <si>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</si>
  <si>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</si>
  <si>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</si>
  <si>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</si>
  <si>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</si>
  <si>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</si>
  <si>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</si>
  <si>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</si>
  <si>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</si>
  <si>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</si>
  <si>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</si>
  <si>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</si>
  <si>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</si>
  <si>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</si>
  <si>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</si>
  <si>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</si>
  <si>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</si>
  <si>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</si>
  <si>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</si>
  <si>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</si>
  <si>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</si>
  <si>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</si>
  <si>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</si>
  <si>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</si>
  <si>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</si>
  <si>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</si>
  <si>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</si>
  <si>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</si>
  <si>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</si>
  <si>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</si>
  <si>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</si>
  <si>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</si>
  <si>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</si>
  <si>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</si>
  <si>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</si>
  <si>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</si>
  <si>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</si>
  <si>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</si>
  <si>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</si>
  <si>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</si>
  <si>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</si>
  <si>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</si>
  <si>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</si>
  <si>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</si>
  <si>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</si>
  <si>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</si>
  <si>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</si>
  <si>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</si>
  <si>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</si>
  <si>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</si>
  <si>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</si>
  <si>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</si>
  <si>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</si>
  <si>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</si>
  <si>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</si>
  <si>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</si>
  <si>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</si>
  <si>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</si>
  <si>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</si>
  <si>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</si>
  <si>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</si>
  <si>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</si>
  <si>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</si>
  <si>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</si>
  <si>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</si>
  <si>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</si>
  <si>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</si>
  <si>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</si>
  <si>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</si>
  <si>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</si>
  <si>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</si>
  <si>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</si>
  <si>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</si>
  <si>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</si>
  <si>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</si>
  <si>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</si>
  <si>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</si>
  <si>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</si>
  <si>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</si>
  <si>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</si>
  <si>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</si>
  <si>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</si>
  <si>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</si>
  <si>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</si>
  <si>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</si>
  <si>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</si>
  <si>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</si>
  <si>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</si>
  <si>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</si>
  <si>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</si>
  <si>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</si>
  <si>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</si>
  <si>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</si>
  <si>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</si>
  <si>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</si>
  <si>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</si>
  <si>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</si>
  <si>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</si>
  <si>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</si>
  <si>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</si>
  <si>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</si>
  <si>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</si>
  <si>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</si>
  <si>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</si>
  <si>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</si>
  <si>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</si>
  <si>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</si>
  <si>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</si>
  <si>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</si>
  <si>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</si>
  <si>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</si>
  <si>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</si>
  <si>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</si>
  <si>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</si>
  <si>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</si>
  <si>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</si>
  <si>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</si>
  <si>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</si>
  <si>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</si>
  <si>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</si>
  <si>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</si>
  <si>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</si>
  <si>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</si>
  <si>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</si>
  <si>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</si>
  <si>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</si>
  <si>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</si>
  <si>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</si>
  <si>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</si>
  <si>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</si>
  <si>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</si>
  <si>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</si>
  <si>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</si>
  <si>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</si>
  <si>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</si>
  <si>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</si>
  <si>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</si>
  <si>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</si>
  <si>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</si>
  <si>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</si>
  <si>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</si>
  <si>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</si>
  <si>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</si>
  <si>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</si>
  <si>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</si>
  <si>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</si>
  <si>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</si>
  <si>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</si>
  <si>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</si>
  <si>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</si>
  <si>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</si>
  <si>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</si>
  <si>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</si>
  <si>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</si>
  <si>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</si>
  <si>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</si>
  <si>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</si>
  <si>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</si>
  <si>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</si>
  <si>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</si>
  <si>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</si>
  <si>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</si>
  <si>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</si>
  <si>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</si>
  <si>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</si>
  <si>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</si>
  <si>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</si>
  <si>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</si>
  <si>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</si>
  <si>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</si>
  <si>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</si>
  <si>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</si>
  <si>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</si>
  <si>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</si>
  <si>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</si>
  <si>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</si>
  <si>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</si>
  <si>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</si>
  <si>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</si>
  <si>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</si>
  <si>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</si>
  <si>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</si>
  <si>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</si>
  <si>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</si>
  <si>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</si>
  <si>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</si>
  <si>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</si>
  <si>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</si>
  <si>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</si>
  <si>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</si>
  <si>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</si>
  <si>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</si>
  <si>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</si>
  <si>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</si>
  <si>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</si>
  <si>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</si>
  <si>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</si>
  <si>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</si>
  <si>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</si>
  <si>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</si>
  <si>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</si>
  <si>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</si>
  <si>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</si>
  <si>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</si>
  <si>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</si>
  <si>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</si>
  <si>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</si>
  <si>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</si>
  <si>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</si>
  <si>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</si>
  <si>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</si>
  <si>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</si>
  <si>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</si>
  <si>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</si>
  <si>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</si>
  <si>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</si>
  <si>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</si>
  <si>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</si>
  <si>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</si>
  <si>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</si>
  <si>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</si>
  <si>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</si>
  <si>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</si>
  <si>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</si>
  <si>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</si>
  <si>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</si>
  <si>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</si>
  <si>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</si>
  <si>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</si>
  <si>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</si>
  <si>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</si>
  <si>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</si>
  <si>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</si>
  <si>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</si>
  <si>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</si>
  <si>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</si>
  <si>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</si>
  <si>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</si>
  <si>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</si>
  <si>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</si>
  <si>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</si>
  <si>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</si>
  <si>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</si>
  <si>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</si>
  <si>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</si>
  <si>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</si>
  <si>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</si>
  <si>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</si>
  <si>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</si>
  <si>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</si>
  <si>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</si>
  <si>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</si>
  <si>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</si>
  <si>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</si>
  <si>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</si>
  <si>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</si>
  <si>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</si>
  <si>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</si>
  <si>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</si>
  <si>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</si>
  <si>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</si>
  <si>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</si>
  <si>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</si>
  <si>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</si>
  <si>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</si>
  <si>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</si>
  <si>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</si>
  <si>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</si>
  <si>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</si>
  <si>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</si>
  <si>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</si>
  <si>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</si>
  <si>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</si>
  <si>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</si>
  <si>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</si>
  <si>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</si>
  <si>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</si>
  <si>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</si>
  <si>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</si>
  <si>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</si>
  <si>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</si>
  <si>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</si>
  <si>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</si>
  <si>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</si>
  <si>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</si>
  <si>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</si>
  <si>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</si>
  <si>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</si>
  <si>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</si>
  <si>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</si>
  <si>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</si>
  <si>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</si>
  <si>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</si>
  <si>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</si>
  <si>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</si>
  <si>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</si>
  <si>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</si>
  <si>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</si>
  <si>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</si>
  <si>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</si>
  <si>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</si>
  <si>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</si>
  <si>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</si>
  <si>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</si>
  <si>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</si>
  <si>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</si>
  <si>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</si>
  <si>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</si>
  <si>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</si>
  <si>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</si>
  <si>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</si>
  <si>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</si>
  <si>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</si>
  <si>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</si>
  <si>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</si>
  <si>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</si>
  <si>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</si>
  <si>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</si>
  <si>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</si>
  <si>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</si>
  <si>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</si>
  <si>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</si>
  <si>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</si>
  <si>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</si>
  <si>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</si>
  <si>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</si>
  <si>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</si>
  <si>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</si>
  <si>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</si>
  <si>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</si>
  <si>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</si>
  <si>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</si>
  <si>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</si>
  <si>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</si>
  <si>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</si>
  <si>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</si>
  <si>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</si>
  <si>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</si>
  <si>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</si>
  <si>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</si>
  <si>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</si>
  <si>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</si>
  <si>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</si>
  <si>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</si>
  <si>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</si>
  <si>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</si>
  <si>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</si>
  <si>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</si>
  <si>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</si>
  <si>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</si>
  <si>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</si>
  <si>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</si>
  <si>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</si>
  <si>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</si>
  <si>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</si>
  <si>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</si>
  <si>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</si>
  <si>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</si>
  <si>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</si>
  <si>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</si>
  <si>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</si>
  <si>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</si>
  <si>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</si>
  <si>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</si>
  <si>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</si>
  <si>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</si>
  <si>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</si>
  <si>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</si>
  <si>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</si>
  <si>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</si>
  <si>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</si>
  <si>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</si>
  <si>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</si>
  <si>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</si>
  <si>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</si>
  <si>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</si>
  <si>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</si>
  <si>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</si>
  <si>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</si>
  <si>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</si>
  <si>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</si>
  <si>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</si>
  <si>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</si>
  <si>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</si>
  <si>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</si>
  <si>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</si>
  <si>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</si>
  <si>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</si>
  <si>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</si>
  <si>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</si>
  <si>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</si>
  <si>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</si>
  <si>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</si>
  <si>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</si>
  <si>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</si>
  <si>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</si>
  <si>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</si>
  <si>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</si>
  <si>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</si>
  <si>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</si>
  <si>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</si>
  <si>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</si>
  <si>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</si>
  <si>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</si>
  <si>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</si>
  <si>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</si>
  <si>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</si>
  <si>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</si>
  <si>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</si>
  <si>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</si>
  <si>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</si>
  <si>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</si>
  <si>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</si>
  <si>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</si>
  <si>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</si>
  <si>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</si>
  <si>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</si>
  <si>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</si>
  <si>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</si>
  <si>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</si>
  <si>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</si>
  <si>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</si>
  <si>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</si>
  <si>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</si>
  <si>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</si>
  <si>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</si>
  <si>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</si>
  <si>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</si>
  <si>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</si>
  <si>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</si>
  <si>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</si>
  <si>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</si>
  <si>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</si>
  <si>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</si>
  <si>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</si>
  <si>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</si>
  <si>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</si>
  <si>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</si>
  <si>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</si>
  <si>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</si>
  <si>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</si>
  <si>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</si>
  <si>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</si>
  <si>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</si>
  <si>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</si>
  <si>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</si>
  <si>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</si>
  <si>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</si>
  <si>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</si>
  <si>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</si>
  <si>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</si>
  <si>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</si>
  <si>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</si>
  <si>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</si>
  <si>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</si>
  <si>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</si>
  <si>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</si>
  <si>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</si>
  <si>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</si>
  <si>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</si>
  <si>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</si>
  <si>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</si>
  <si>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</si>
  <si>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</si>
  <si>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</si>
  <si>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</si>
  <si>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</si>
  <si>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</si>
  <si>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</si>
  <si>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</si>
  <si>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</si>
  <si>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</si>
  <si>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</si>
  <si>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</si>
  <si>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</si>
  <si>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</si>
  <si>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</si>
  <si>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</si>
  <si>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</si>
  <si>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</si>
  <si>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</si>
  <si>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</si>
  <si>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</si>
  <si>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</si>
  <si>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</si>
  <si>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</si>
  <si>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</si>
  <si>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</si>
  <si>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</si>
  <si>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</si>
  <si>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</si>
  <si>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</si>
  <si>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</si>
  <si>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</si>
  <si>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</si>
  <si>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</si>
  <si>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</si>
  <si>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</si>
  <si>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</si>
  <si>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</si>
  <si>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</si>
  <si>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</si>
  <si>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</si>
  <si>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</si>
  <si>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</si>
  <si>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</si>
  <si>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</si>
  <si>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</si>
  <si>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</si>
  <si>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</si>
  <si>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</si>
  <si>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</si>
  <si>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</si>
  <si>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</si>
  <si>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</si>
  <si>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</si>
  <si>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</si>
  <si>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</si>
  <si>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</si>
  <si>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</si>
  <si>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</si>
  <si>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</si>
  <si>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</si>
  <si>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</si>
  <si>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</si>
  <si>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</si>
  <si>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</si>
  <si>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</si>
  <si>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</si>
  <si>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</si>
  <si>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</si>
  <si>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</si>
  <si>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</si>
  <si>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</si>
  <si>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</si>
  <si>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</si>
  <si>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</si>
  <si>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</si>
  <si>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</si>
  <si>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</si>
  <si>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</si>
  <si>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</si>
  <si>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</si>
  <si>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</si>
  <si>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</si>
  <si>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</si>
  <si>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</si>
  <si>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</si>
  <si>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</si>
  <si>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</si>
  <si>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</si>
  <si>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</si>
  <si>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</si>
  <si>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</si>
  <si>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</si>
  <si>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</si>
  <si>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</si>
  <si>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</si>
  <si>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</si>
  <si>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</si>
  <si>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</si>
  <si>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</si>
  <si>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</si>
  <si>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</si>
  <si>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</si>
  <si>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</si>
  <si>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</si>
  <si>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</si>
  <si>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</si>
  <si>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</si>
  <si>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</si>
  <si>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</si>
  <si>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</si>
  <si>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</si>
  <si>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</si>
  <si>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</si>
  <si>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</si>
  <si>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</si>
  <si>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</si>
  <si>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</si>
  <si>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</si>
  <si>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</si>
  <si>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</si>
  <si>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</si>
  <si>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</si>
  <si>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</si>
  <si>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</si>
  <si>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</si>
  <si>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</si>
  <si>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</si>
  <si>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</si>
  <si>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</si>
  <si>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</si>
  <si>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</si>
  <si>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</si>
  <si>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</si>
  <si>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</si>
  <si>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</si>
  <si>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</si>
  <si>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</si>
  <si>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</si>
  <si>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</si>
  <si>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</si>
  <si>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</si>
  <si>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</si>
  <si>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</si>
  <si>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</si>
  <si>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</si>
  <si>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</si>
  <si>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</si>
  <si>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</si>
  <si>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</si>
  <si>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</si>
  <si>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</si>
  <si>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</si>
  <si>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</si>
  <si>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</si>
  <si>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</si>
  <si>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</si>
  <si>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</si>
  <si>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</si>
  <si>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</si>
  <si>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</si>
  <si>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</si>
  <si>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</si>
  <si>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</si>
  <si>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</si>
  <si>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</si>
  <si>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</si>
  <si>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</si>
  <si>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</si>
  <si>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</si>
  <si>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</si>
  <si>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</si>
  <si>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</si>
  <si>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</si>
  <si>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</si>
  <si>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</si>
  <si>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</si>
  <si>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</si>
  <si>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</si>
  <si>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</si>
  <si>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</si>
  <si>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</si>
  <si>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</si>
  <si>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</si>
  <si>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</si>
  <si>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</si>
  <si>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</si>
  <si>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</si>
  <si>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</si>
  <si>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</si>
  <si>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</si>
  <si>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</si>
  <si>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</si>
  <si>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</si>
  <si>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</si>
  <si>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</si>
  <si>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</si>
  <si>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</si>
  <si>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</si>
  <si>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</si>
  <si>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</si>
  <si>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</si>
  <si>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</si>
  <si>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</si>
  <si>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</si>
  <si>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</si>
  <si>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</si>
  <si>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</si>
  <si>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</si>
  <si>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</si>
  <si>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</si>
  <si>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</si>
  <si>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</si>
  <si>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</si>
  <si>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</si>
  <si>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</si>
  <si>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</si>
  <si>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</si>
  <si>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</si>
  <si>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</si>
  <si>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</si>
  <si>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</si>
  <si>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</si>
  <si>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</si>
  <si>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</si>
  <si>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</si>
  <si>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</si>
  <si>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</si>
  <si>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</si>
  <si>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</si>
  <si>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</si>
  <si>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</si>
  <si>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</si>
  <si>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</si>
  <si>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</si>
  <si>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</si>
  <si>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</si>
  <si>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</si>
  <si>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</si>
  <si>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</si>
  <si>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</si>
  <si>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</si>
  <si>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</si>
  <si>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</si>
  <si>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</si>
  <si>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</si>
  <si>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</si>
  <si>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</si>
  <si>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</si>
  <si>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</si>
  <si>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</si>
  <si>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</si>
  <si>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</si>
  <si>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</si>
  <si>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</si>
  <si>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</si>
  <si>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</si>
  <si>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</si>
  <si>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</si>
  <si>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</si>
  <si>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</si>
  <si>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</si>
  <si>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</si>
  <si>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</si>
  <si>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</si>
  <si>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</si>
  <si>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</si>
  <si>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</si>
  <si>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</si>
  <si>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</si>
  <si>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</si>
  <si>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</si>
  <si>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</si>
  <si>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</si>
  <si>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</si>
  <si>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</si>
  <si>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</si>
  <si>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</si>
  <si>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</si>
  <si>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</si>
  <si>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</si>
  <si>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</si>
  <si>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</si>
  <si>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</si>
  <si>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</si>
  <si>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</si>
  <si>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</si>
  <si>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</si>
  <si>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</si>
  <si>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</si>
  <si>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</si>
  <si>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</si>
  <si>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</si>
  <si>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</si>
  <si>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</si>
  <si>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</si>
  <si>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</si>
  <si>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</si>
  <si>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</si>
  <si>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</si>
  <si>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</si>
  <si>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</si>
  <si>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</si>
  <si>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</si>
  <si>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</si>
  <si>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</si>
  <si>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</si>
  <si>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</si>
  <si>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</si>
  <si>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</si>
  <si>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</si>
  <si>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</si>
  <si>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</si>
  <si>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</si>
  <si>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</si>
  <si>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</si>
  <si>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</si>
  <si>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</si>
  <si>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</si>
  <si>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</si>
  <si>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</si>
  <si>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</si>
  <si>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</si>
  <si>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</si>
  <si>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</si>
  <si>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</si>
  <si>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</si>
  <si>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</si>
  <si>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</si>
  <si>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</si>
  <si>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</si>
  <si>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</si>
  <si>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</si>
  <si>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</si>
  <si>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</si>
  <si>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</si>
  <si>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</si>
  <si>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</si>
  <si>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</si>
  <si>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</si>
  <si>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</si>
  <si>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</si>
  <si>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</si>
  <si>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</si>
  <si>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</si>
  <si>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</si>
  <si>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</si>
  <si>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</si>
  <si>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</si>
  <si>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</si>
  <si>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</si>
  <si>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</si>
  <si>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</si>
  <si>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</si>
  <si>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</si>
  <si>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</si>
  <si>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</si>
  <si>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</si>
  <si>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</si>
  <si>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</si>
  <si>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</si>
  <si>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</si>
  <si>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</si>
  <si>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</si>
  <si>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</si>
  <si>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</si>
  <si>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</si>
  <si>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</si>
  <si>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</si>
  <si>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</si>
  <si>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</si>
  <si>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</si>
  <si>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</si>
  <si>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</si>
  <si>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</si>
  <si>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</si>
  <si>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</si>
  <si>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</si>
  <si>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</si>
  <si>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</si>
  <si>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</si>
  <si>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</si>
  <si>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</si>
  <si>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</si>
  <si>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</si>
  <si>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</si>
  <si>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</si>
  <si>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</si>
  <si>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</si>
  <si>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</si>
  <si>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</si>
  <si>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</si>
  <si>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</si>
  <si>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</si>
  <si>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</si>
  <si>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</si>
  <si>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</si>
  <si>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</si>
  <si>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</si>
  <si>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</si>
  <si>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</si>
  <si>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</si>
  <si>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</si>
  <si>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</si>
  <si>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</si>
  <si>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</si>
  <si>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</si>
  <si>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</si>
  <si>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</si>
  <si>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</si>
  <si>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</si>
  <si>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</si>
  <si>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</si>
  <si>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</si>
  <si>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</si>
  <si>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</si>
  <si>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</si>
  <si>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</si>
  <si>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</si>
  <si>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</si>
  <si>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</si>
  <si>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</si>
  <si>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</si>
  <si>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</si>
  <si>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</si>
  <si>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</si>
  <si>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</si>
  <si>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</si>
  <si>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</si>
  <si>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</si>
  <si>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</si>
  <si>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</si>
  <si>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</si>
  <si>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</si>
  <si>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</si>
  <si>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</si>
  <si>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</si>
  <si>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</si>
  <si>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</si>
  <si>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</si>
  <si>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</si>
  <si>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</si>
  <si>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</si>
  <si>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</si>
  <si>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</si>
  <si>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</si>
  <si>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</si>
  <si>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</si>
  <si>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</si>
  <si>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</si>
  <si>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</si>
  <si>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</si>
  <si>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</si>
  <si>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</si>
  <si>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</si>
  <si>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</si>
  <si>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</si>
  <si>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</si>
  <si>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</si>
  <si>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</si>
  <si>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</si>
  <si>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</si>
  <si>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</si>
  <si>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</si>
  <si>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</si>
  <si>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</si>
  <si>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</si>
  <si>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</si>
  <si>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</si>
  <si>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</si>
  <si>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</si>
  <si>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</si>
  <si>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</si>
  <si>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</si>
  <si>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</si>
  <si>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</si>
  <si>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</si>
  <si>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</si>
  <si>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</si>
  <si>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</si>
  <si>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</si>
  <si>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</si>
  <si>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</si>
  <si>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</si>
  <si>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</si>
  <si>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</si>
  <si>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</si>
  <si>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</si>
  <si>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</si>
  <si>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</si>
  <si>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</si>
  <si>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</si>
  <si>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</si>
  <si>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</si>
  <si>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</si>
  <si>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</si>
  <si>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</si>
  <si>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</si>
  <si>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</si>
  <si>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</si>
  <si>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</si>
  <si>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</si>
  <si>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</si>
  <si>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</si>
  <si>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</si>
  <si>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</si>
  <si>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</si>
  <si>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</si>
  <si>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</si>
  <si>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</si>
  <si>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</si>
  <si>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</si>
  <si>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</si>
  <si>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</si>
  <si>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</si>
  <si>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</si>
  <si>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</si>
  <si>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</si>
  <si>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</si>
  <si>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</si>
  <si>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</si>
  <si>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</si>
  <si>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</si>
  <si>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</si>
  <si>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</si>
  <si>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</si>
  <si>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</si>
  <si>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</si>
  <si>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</si>
  <si>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</si>
  <si>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</si>
  <si>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</si>
  <si>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</si>
  <si>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</si>
  <si>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</si>
  <si>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</si>
  <si>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</si>
  <si>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</si>
  <si>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</si>
  <si>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</si>
  <si>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</si>
  <si>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</si>
  <si>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</si>
  <si>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</si>
  <si>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</si>
  <si>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</si>
  <si>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</si>
  <si>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</si>
  <si>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</si>
  <si>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</si>
  <si>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</si>
  <si>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</si>
  <si>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</si>
  <si>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</si>
  <si>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</si>
  <si>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</si>
  <si>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</si>
  <si>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</si>
  <si>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</si>
  <si>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</si>
  <si>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</si>
  <si>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</si>
  <si>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</si>
  <si>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</si>
  <si>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</si>
  <si>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</si>
  <si>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</si>
  <si>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</si>
  <si>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</si>
  <si>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</si>
  <si>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</si>
  <si>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</si>
  <si>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</si>
  <si>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</si>
  <si>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</si>
  <si>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</si>
  <si>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</si>
  <si>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</si>
  <si>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</si>
  <si>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</si>
  <si>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</si>
  <si>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</si>
  <si>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</si>
  <si>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</si>
  <si>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</si>
  <si>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</si>
  <si>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</si>
  <si>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</si>
  <si>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</si>
  <si>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</si>
  <si>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</si>
  <si>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</si>
  <si>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</si>
  <si>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</si>
  <si>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</si>
  <si>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</si>
  <si>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</si>
  <si>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</si>
  <si>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</si>
  <si>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</si>
  <si>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</si>
  <si>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</si>
  <si>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</si>
  <si>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</si>
  <si>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</si>
  <si>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</si>
  <si>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</si>
  <si>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</si>
  <si>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</si>
  <si>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</si>
  <si>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</si>
  <si>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</si>
  <si>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</si>
  <si>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</si>
  <si>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</si>
  <si>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</si>
  <si>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</si>
  <si>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</si>
  <si>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</si>
  <si>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</si>
  <si>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</si>
  <si>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</si>
  <si>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</si>
  <si>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</si>
  <si>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</si>
  <si>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</si>
  <si>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</si>
  <si>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</si>
  <si>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</si>
  <si>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</si>
  <si>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</si>
  <si>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</si>
  <si>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</si>
  <si>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</si>
  <si>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</si>
  <si>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</si>
  <si>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</si>
  <si>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</si>
  <si>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</si>
  <si>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</si>
  <si>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</si>
  <si>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</si>
  <si>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</si>
  <si>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</si>
  <si>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</si>
  <si>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</si>
  <si>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</si>
  <si>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</si>
  <si>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</si>
  <si>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</si>
  <si>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</si>
  <si>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</si>
  <si>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</si>
  <si>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</si>
  <si>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</si>
  <si>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</si>
  <si>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</si>
  <si>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</si>
  <si>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</si>
  <si>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</si>
  <si>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</si>
  <si>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</si>
  <si>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</si>
  <si>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</si>
  <si>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</si>
  <si>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</si>
  <si>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</si>
  <si>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</si>
  <si>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</si>
  <si>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</si>
  <si>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</si>
  <si>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</si>
  <si>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</si>
  <si>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</si>
  <si>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</si>
  <si>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</si>
  <si>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</si>
  <si>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</si>
  <si>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</si>
  <si>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</si>
  <si>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</si>
  <si>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</si>
  <si>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</si>
  <si>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</si>
  <si>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</si>
  <si>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</si>
  <si>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</si>
  <si>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</si>
  <si>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</si>
  <si>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</si>
  <si>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</si>
  <si>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</si>
  <si>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</si>
  <si>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</si>
  <si>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</si>
  <si>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</si>
  <si>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</si>
  <si>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</si>
  <si>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</si>
  <si>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</si>
  <si>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</si>
  <si>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</si>
  <si>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</si>
  <si>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</si>
  <si>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</si>
  <si>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</si>
  <si>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</si>
  <si>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</si>
  <si>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</si>
  <si>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</si>
  <si>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</si>
  <si>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</si>
  <si>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</si>
  <si>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</si>
  <si>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</si>
  <si>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</si>
  <si>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</si>
  <si>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</si>
  <si>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</si>
  <si>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</si>
  <si>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</si>
  <si>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</si>
  <si>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</si>
  <si>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</si>
  <si>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</si>
  <si>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</si>
  <si>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</si>
  <si>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</si>
  <si>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</si>
  <si>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</si>
  <si>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</si>
  <si>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</si>
  <si>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</si>
  <si>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</si>
  <si>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</si>
  <si>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</si>
  <si>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</si>
  <si>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</si>
  <si>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</si>
  <si>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</si>
  <si>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</si>
  <si>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</si>
  <si>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</si>
  <si>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</si>
  <si>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</si>
  <si>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</si>
  <si>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</si>
  <si>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</si>
  <si>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</si>
  <si>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</si>
  <si>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</si>
  <si>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</si>
  <si>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</si>
  <si>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</si>
  <si>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</si>
  <si>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</si>
  <si>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</si>
  <si>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</si>
  <si>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</si>
  <si>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</si>
  <si>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</si>
  <si>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</si>
  <si>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</si>
  <si>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</si>
  <si>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</si>
  <si>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</si>
  <si>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</si>
  <si>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</si>
  <si>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</si>
  <si>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</si>
  <si>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</si>
  <si>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</si>
  <si>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</si>
  <si>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</si>
  <si>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</si>
  <si>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</si>
  <si>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</si>
  <si>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</si>
  <si>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</si>
  <si>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</si>
  <si>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</si>
  <si>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</si>
  <si>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</si>
  <si>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</si>
  <si>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</si>
  <si>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</si>
  <si>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</si>
  <si>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</si>
  <si>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</si>
  <si>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</si>
  <si>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</si>
  <si>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</si>
  <si>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</si>
  <si>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</si>
  <si>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</si>
  <si>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</si>
  <si>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</si>
  <si>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</si>
  <si>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</si>
  <si>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</si>
  <si>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</si>
  <si>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</si>
  <si>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</si>
  <si>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</si>
  <si>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</si>
  <si>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</si>
  <si>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</si>
  <si>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</si>
  <si>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</si>
  <si>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</si>
  <si>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</si>
  <si>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</si>
  <si>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</si>
  <si>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</si>
  <si>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</si>
  <si>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</si>
  <si>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</si>
  <si>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</si>
  <si>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</si>
  <si>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</si>
  <si>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</si>
  <si>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</si>
  <si>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</si>
  <si>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</si>
  <si>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</si>
  <si>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</si>
  <si>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</si>
  <si>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</si>
  <si>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</si>
  <si>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</si>
  <si>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</si>
  <si>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</si>
  <si>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</si>
  <si>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</si>
  <si>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</si>
  <si>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</si>
  <si>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</si>
  <si>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</si>
  <si>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</si>
  <si>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</si>
  <si>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</si>
  <si>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</si>
  <si>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</si>
  <si>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</si>
  <si>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</si>
  <si>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</si>
  <si>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</si>
  <si>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</si>
  <si>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</si>
  <si>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</si>
  <si>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</si>
  <si>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</si>
  <si>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</si>
  <si>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</si>
  <si>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</si>
  <si>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</si>
  <si>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</si>
  <si>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</si>
  <si>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</si>
  <si>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</si>
  <si>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</si>
  <si>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</si>
  <si>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</si>
  <si>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</si>
  <si>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</si>
  <si>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</si>
  <si>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</si>
  <si>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</si>
  <si>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</si>
  <si>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</si>
  <si>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</si>
  <si>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</si>
  <si>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</si>
  <si>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</si>
  <si>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</si>
  <si>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</si>
  <si>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</si>
  <si>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</si>
  <si>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</si>
  <si>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</si>
  <si>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</si>
  <si>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</si>
  <si>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</si>
  <si>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</si>
  <si>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</si>
  <si>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</si>
  <si>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</si>
  <si>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</si>
  <si>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</si>
  <si>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</si>
  <si>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</si>
  <si>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</si>
  <si>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</si>
  <si>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</si>
  <si>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</si>
  <si>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</si>
  <si>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</si>
  <si>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</si>
  <si>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</si>
  <si>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</si>
  <si>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</si>
  <si>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</si>
  <si>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</si>
  <si>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</si>
  <si>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</si>
  <si>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</si>
  <si>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</si>
  <si>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</si>
  <si>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</si>
  <si>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</si>
  <si>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</si>
  <si>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</si>
  <si>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</si>
  <si>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</si>
  <si>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</si>
  <si>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</si>
  <si>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</si>
  <si>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</si>
  <si>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</si>
  <si>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</si>
  <si>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</si>
  <si>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</si>
  <si>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</si>
  <si>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</si>
  <si>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</si>
  <si>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</si>
  <si>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</si>
  <si>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</si>
  <si>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</si>
  <si>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</si>
  <si>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</si>
  <si>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</si>
  <si>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</si>
  <si>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</si>
  <si>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</si>
  <si>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</si>
  <si>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</si>
  <si>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</si>
  <si>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</si>
  <si>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</si>
  <si>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</si>
  <si>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</si>
  <si>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</si>
  <si>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</si>
  <si>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</si>
  <si>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</si>
  <si>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</si>
  <si>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</si>
  <si>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</si>
  <si>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</si>
  <si>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</si>
  <si>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</si>
  <si>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</si>
  <si>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</si>
  <si>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</si>
  <si>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</si>
  <si>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</si>
  <si>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</si>
  <si>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</si>
  <si>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</si>
  <si>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</si>
  <si>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</si>
  <si>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</si>
  <si>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</si>
  <si>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</si>
  <si>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</si>
  <si>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</si>
  <si>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</si>
  <si>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</si>
  <si>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</si>
  <si>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</si>
  <si>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</si>
  <si>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</si>
  <si>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</si>
  <si>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</si>
  <si>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</si>
  <si>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</si>
  <si>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</si>
  <si>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</si>
  <si>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</si>
  <si>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</si>
  <si>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</si>
  <si>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</si>
  <si>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</si>
  <si>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</si>
  <si>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</si>
  <si>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</si>
  <si>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</si>
  <si>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</si>
  <si>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</si>
  <si>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</si>
  <si>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</si>
  <si>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</si>
  <si>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</si>
  <si>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</si>
  <si>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</si>
  <si>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</si>
  <si>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</si>
  <si>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</si>
  <si>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</si>
  <si>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</si>
  <si>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</si>
  <si>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</si>
  <si>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</si>
  <si>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</si>
  <si>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</si>
  <si>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</si>
  <si>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</si>
  <si>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</si>
  <si>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</si>
  <si>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</si>
  <si>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</si>
  <si>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</si>
  <si>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</si>
  <si>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</si>
  <si>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</si>
  <si>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</si>
  <si>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</si>
  <si>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</si>
  <si>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</si>
  <si>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</si>
  <si>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</si>
  <si>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</si>
  <si>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</si>
  <si>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</si>
  <si>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</si>
  <si>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</si>
  <si>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</si>
  <si>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</si>
  <si>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</si>
  <si>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</si>
  <si>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</si>
  <si>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</si>
  <si>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</si>
  <si>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</si>
  <si>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</si>
  <si>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</si>
  <si>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</si>
  <si>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</si>
  <si>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</si>
  <si>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</si>
  <si>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</si>
  <si>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</si>
  <si>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</si>
  <si>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</si>
  <si>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</si>
  <si>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</si>
  <si>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</si>
  <si>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</si>
  <si>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</si>
  <si>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</si>
  <si>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</si>
  <si>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</si>
  <si>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</si>
  <si>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</si>
  <si>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</si>
  <si>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</si>
  <si>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</si>
  <si>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</si>
  <si>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</si>
  <si>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</si>
  <si>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</si>
  <si>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</si>
  <si>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</si>
  <si>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</si>
  <si>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</si>
  <si>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</si>
  <si>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</si>
  <si>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</si>
  <si>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</si>
  <si>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</si>
  <si>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</si>
  <si>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</si>
  <si>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</si>
  <si>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</si>
  <si>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</si>
  <si>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</si>
  <si>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</si>
  <si>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</si>
  <si>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</si>
  <si>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</si>
  <si>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</si>
  <si>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</si>
  <si>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</si>
  <si>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</si>
  <si>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</si>
  <si>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</si>
  <si>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</si>
  <si>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</si>
  <si>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</si>
  <si>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</si>
  <si>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</si>
  <si>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</si>
  <si>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</si>
  <si>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</si>
  <si>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</si>
  <si>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</si>
  <si>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</si>
  <si>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</si>
  <si>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</si>
  <si>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</si>
  <si>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</si>
  <si>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</si>
  <si>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</si>
  <si>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</si>
  <si>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</si>
  <si>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</si>
  <si>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</si>
  <si>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</si>
  <si>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</si>
  <si>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</si>
  <si>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</si>
  <si>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</si>
  <si>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</si>
  <si>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</si>
  <si>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</si>
  <si>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</si>
  <si>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</si>
  <si>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</si>
  <si>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</si>
  <si>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</si>
  <si>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</si>
  <si>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</si>
  <si>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</si>
  <si>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</si>
  <si>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</si>
  <si>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</si>
  <si>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</si>
  <si>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</si>
  <si>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</si>
  <si>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</si>
  <si>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</si>
  <si>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</si>
  <si>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</si>
  <si>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</si>
  <si>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</si>
  <si>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</si>
  <si>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</si>
  <si>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</si>
  <si>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</si>
  <si>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</si>
  <si>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</si>
  <si>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</si>
  <si>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</si>
  <si>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</si>
  <si>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</si>
  <si>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</si>
  <si>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</si>
  <si>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</si>
  <si>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</si>
  <si>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</si>
  <si>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</si>
  <si>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</si>
  <si>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</si>
  <si>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</si>
  <si>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</si>
  <si>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</si>
  <si>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</si>
  <si>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</si>
  <si>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</si>
  <si>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</si>
  <si>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</si>
  <si>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</si>
  <si>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</si>
  <si>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</si>
  <si>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</si>
  <si>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</si>
  <si>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</si>
  <si>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</si>
  <si>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</si>
  <si>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</si>
  <si>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</si>
  <si>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</si>
  <si>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</si>
  <si>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</si>
  <si>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</si>
  <si>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</si>
  <si>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</si>
  <si>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</si>
  <si>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</si>
  <si>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</si>
  <si>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</si>
  <si>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</si>
  <si>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</si>
  <si>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</si>
  <si>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</si>
  <si>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</si>
  <si>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</si>
  <si>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</si>
  <si>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</si>
  <si>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</si>
  <si>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</si>
  <si>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</si>
  <si>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</si>
  <si>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</si>
  <si>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</si>
  <si>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</si>
  <si>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</si>
  <si>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</si>
  <si>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</si>
  <si>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</si>
  <si>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</si>
  <si>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</si>
  <si>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</si>
  <si>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</si>
  <si>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</si>
  <si>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</si>
  <si>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</si>
  <si>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</si>
  <si>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</si>
  <si>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</si>
  <si>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</si>
  <si>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</si>
  <si>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</si>
  <si>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</si>
  <si>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</si>
  <si>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</si>
  <si>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</si>
  <si>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</si>
  <si>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</si>
  <si>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</si>
  <si>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</si>
  <si>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</si>
  <si>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</si>
  <si>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</si>
  <si>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</si>
  <si>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</si>
  <si>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</si>
  <si>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</si>
  <si>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</si>
  <si>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</si>
  <si>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</si>
  <si>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</si>
  <si>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</si>
  <si>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</si>
  <si>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</si>
  <si>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</si>
  <si>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</si>
  <si>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</si>
  <si>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</si>
  <si>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</si>
  <si>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</si>
  <si>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</si>
  <si>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</si>
  <si>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</si>
  <si>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</si>
  <si>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</si>
  <si>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</si>
  <si>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</si>
  <si>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</si>
  <si>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</si>
  <si>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</si>
  <si>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</si>
  <si>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</si>
  <si>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</si>
  <si>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</si>
  <si>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</si>
  <si>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</si>
  <si>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</si>
  <si>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</si>
  <si>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</si>
  <si>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</si>
  <si>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</si>
  <si>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</si>
  <si>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</si>
  <si>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</si>
  <si>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</si>
  <si>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</si>
  <si>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</si>
  <si>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</si>
  <si>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</si>
  <si>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</si>
  <si>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</si>
  <si>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</si>
  <si>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</si>
  <si>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</si>
  <si>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</si>
  <si>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</si>
  <si>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</si>
  <si>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</si>
  <si>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</si>
  <si>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</si>
  <si>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</si>
  <si>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</si>
  <si>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</si>
  <si>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</si>
  <si>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</si>
  <si>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</si>
  <si>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</si>
  <si>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</si>
  <si>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</si>
  <si>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</si>
  <si>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</si>
  <si>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</si>
  <si>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</si>
  <si>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</si>
  <si>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</si>
  <si>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</si>
  <si>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</si>
  <si>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</si>
  <si>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</si>
  <si>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</si>
  <si>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</si>
  <si>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</si>
  <si>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</si>
  <si>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</si>
  <si>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</si>
  <si>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</si>
  <si>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</si>
  <si>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</si>
  <si>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</si>
  <si>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</si>
  <si>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</si>
  <si>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</si>
  <si>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</si>
  <si>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</si>
  <si>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</si>
  <si>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</si>
  <si>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</si>
  <si>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</si>
  <si>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</si>
  <si>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</si>
  <si>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</si>
  <si>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</si>
  <si>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</si>
  <si>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</si>
  <si>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</si>
  <si>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</si>
  <si>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</si>
  <si>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</si>
  <si>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</si>
  <si>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</si>
  <si>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</si>
  <si>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</si>
  <si>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</si>
  <si>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</si>
  <si>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</si>
  <si>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</si>
  <si>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</si>
  <si>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</si>
  <si>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</si>
  <si>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</si>
  <si>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</si>
  <si>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</si>
  <si>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</si>
  <si>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</si>
  <si>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</si>
  <si>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</si>
  <si>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</si>
  <si>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</si>
  <si>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</si>
  <si>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</si>
  <si>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</si>
  <si>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</si>
  <si>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</si>
  <si>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</si>
  <si>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</si>
  <si>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</si>
  <si>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</si>
  <si>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</si>
  <si>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</si>
  <si>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</si>
  <si>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</si>
  <si>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</si>
  <si>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</si>
  <si>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</si>
  <si>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</si>
  <si>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</si>
  <si>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</si>
  <si>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</si>
  <si>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</si>
  <si>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</si>
  <si>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</si>
  <si>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</si>
  <si>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</si>
  <si>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</si>
  <si>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</si>
  <si>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</si>
  <si>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</si>
  <si>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</si>
  <si>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</si>
  <si>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</si>
  <si>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</si>
  <si>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</si>
  <si>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</si>
  <si>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</si>
  <si>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</si>
  <si>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</si>
  <si>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</si>
  <si>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</si>
  <si>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</si>
  <si>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</si>
  <si>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</si>
  <si>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</si>
  <si>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</si>
  <si>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</si>
  <si>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</si>
  <si>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</si>
  <si>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</si>
  <si>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</si>
  <si>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</si>
  <si>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</si>
  <si>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</si>
  <si>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</si>
  <si>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</si>
  <si>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</si>
  <si>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</si>
  <si>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</si>
  <si>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</si>
  <si>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</si>
  <si>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</si>
  <si>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</si>
  <si>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</si>
  <si>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</si>
  <si>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</si>
  <si>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</si>
  <si>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</si>
  <si>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</si>
  <si>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</si>
  <si>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</si>
  <si>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</si>
  <si>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</si>
  <si>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</si>
  <si>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</si>
  <si>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</si>
  <si>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</si>
  <si>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</si>
  <si>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</si>
  <si>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</si>
  <si>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</si>
  <si>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</si>
  <si>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</si>
  <si>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</si>
  <si>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</si>
  <si>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</si>
  <si>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</si>
  <si>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</si>
  <si>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</si>
  <si>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</si>
  <si>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</si>
  <si>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</si>
  <si>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</si>
  <si>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</si>
  <si>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</si>
  <si>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</si>
  <si>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</si>
  <si>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</si>
  <si>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</si>
  <si>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</si>
  <si>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</si>
  <si>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</si>
  <si>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</si>
  <si>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</si>
  <si>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</si>
  <si>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</si>
  <si>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</si>
  <si>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</si>
  <si>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</si>
  <si>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</si>
  <si>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</si>
  <si>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</si>
  <si>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</si>
  <si>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</si>
  <si>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</si>
  <si>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</si>
  <si>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</si>
  <si>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</si>
  <si>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</si>
  <si>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</si>
  <si>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</si>
  <si>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</si>
  <si>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</si>
  <si>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</si>
  <si>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</si>
  <si>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</si>
  <si>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</si>
  <si>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</si>
  <si>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</si>
  <si>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</si>
  <si>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</si>
  <si>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</si>
  <si>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</si>
  <si>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</si>
  <si>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</si>
  <si>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</si>
  <si>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</si>
  <si>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</si>
  <si>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</si>
  <si>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</si>
  <si>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</si>
  <si>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</si>
  <si>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</si>
  <si>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</si>
  <si>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</si>
  <si>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</si>
  <si>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</si>
  <si>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</si>
  <si>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</si>
  <si>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</si>
  <si>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</si>
  <si>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</si>
  <si>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</si>
  <si>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</si>
  <si>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</si>
  <si>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</si>
  <si>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</si>
  <si>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</si>
  <si>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</si>
  <si>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</si>
  <si>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</si>
  <si>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</si>
  <si>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</si>
  <si>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</si>
  <si>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</si>
  <si>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</si>
  <si>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</si>
  <si>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</si>
  <si>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</si>
  <si>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</si>
  <si>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</si>
  <si>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</si>
  <si>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</si>
  <si>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</si>
  <si>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</si>
  <si>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</si>
  <si>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</si>
  <si>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</si>
  <si>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</si>
  <si>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</si>
  <si>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</si>
  <si>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</si>
  <si>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</si>
  <si>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</si>
  <si>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</si>
  <si>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</si>
  <si>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</si>
  <si>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</si>
  <si>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</si>
  <si>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</si>
  <si>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</si>
  <si>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</si>
  <si>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</si>
  <si>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</si>
  <si>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</si>
  <si>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</si>
  <si>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</si>
  <si>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</si>
  <si>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</si>
  <si>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</si>
  <si>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</si>
  <si>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</si>
  <si>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</si>
  <si>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</si>
  <si>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</si>
  <si>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</si>
  <si>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</si>
  <si>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</si>
  <si>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</si>
  <si>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</si>
  <si>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</si>
  <si>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</si>
  <si>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</si>
  <si>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</si>
  <si>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</si>
  <si>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</si>
  <si>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</si>
  <si>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</si>
  <si>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</si>
  <si>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</si>
  <si>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</si>
  <si>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</si>
  <si>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</si>
  <si>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</si>
  <si>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</si>
  <si>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</si>
  <si>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</si>
  <si>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</si>
  <si>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</si>
  <si>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</si>
  <si>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</si>
  <si>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</si>
  <si>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</si>
  <si>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</si>
  <si>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</si>
  <si>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</si>
  <si>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</si>
  <si>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</si>
  <si>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</si>
  <si>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</si>
  <si>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</si>
  <si>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</si>
  <si>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</si>
  <si>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</si>
  <si>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</si>
  <si>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</si>
  <si>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</si>
  <si>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</si>
  <si>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</si>
  <si>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</si>
  <si>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</si>
  <si>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</si>
  <si>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</si>
  <si>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</si>
  <si>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</si>
  <si>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</si>
  <si>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</si>
  <si>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</si>
  <si>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</si>
  <si>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</si>
  <si>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</si>
  <si>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</si>
  <si>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</si>
  <si>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</si>
  <si>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</si>
  <si>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</si>
  <si>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</si>
  <si>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</si>
  <si>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</si>
  <si>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</si>
  <si>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</si>
  <si>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</si>
  <si>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</si>
  <si>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</si>
  <si>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</si>
  <si>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</si>
  <si>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</si>
  <si>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</si>
  <si>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</si>
  <si>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</si>
  <si>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</si>
  <si>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</si>
  <si>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</si>
  <si>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</si>
  <si>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</si>
  <si>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</si>
  <si>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</si>
  <si>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</si>
  <si>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</si>
  <si>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</si>
  <si>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</si>
  <si>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</si>
  <si>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</si>
  <si>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</si>
  <si>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</si>
  <si>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</si>
  <si>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</si>
  <si>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</si>
  <si>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</si>
  <si>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</si>
  <si>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</si>
  <si>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</si>
  <si>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</si>
  <si>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</si>
  <si>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</si>
  <si>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</si>
  <si>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</si>
  <si>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</si>
  <si>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</si>
  <si>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</si>
  <si>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</si>
  <si>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</si>
  <si>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</si>
  <si>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</si>
  <si>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</si>
  <si>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</si>
  <si>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</si>
  <si>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</si>
  <si>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</si>
  <si>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</si>
  <si>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</si>
  <si>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</si>
  <si>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</si>
  <si>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</si>
  <si>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</si>
  <si>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</si>
  <si>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</si>
  <si>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</si>
  <si>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</si>
  <si>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</si>
  <si>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</si>
  <si>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</si>
  <si>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</si>
  <si>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</si>
  <si>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</si>
  <si>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</si>
  <si>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</si>
  <si>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</si>
  <si>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</si>
  <si>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</si>
  <si>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</si>
  <si>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</si>
  <si>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</si>
  <si>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</si>
  <si>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</si>
  <si>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</si>
  <si>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</si>
  <si>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</si>
  <si>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</si>
  <si>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</si>
  <si>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</si>
  <si>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</si>
  <si>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</si>
  <si>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</si>
  <si>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</si>
  <si>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</si>
  <si>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</si>
  <si>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</si>
  <si>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</si>
  <si>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</si>
  <si>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</si>
  <si>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</si>
  <si>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</si>
  <si>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</si>
  <si>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</si>
  <si>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</si>
  <si>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</si>
  <si>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</si>
  <si>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</si>
  <si>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</si>
  <si>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</si>
  <si>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</si>
  <si>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</si>
  <si>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</si>
  <si>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</si>
  <si>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</si>
  <si>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</si>
  <si>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</si>
  <si>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</si>
  <si>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</si>
  <si>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</si>
  <si>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</si>
  <si>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</si>
  <si>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</si>
  <si>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</si>
  <si>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</si>
  <si>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</si>
  <si>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</si>
  <si>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</si>
  <si>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</si>
  <si>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</si>
  <si>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</si>
  <si>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</si>
  <si>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</si>
  <si>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</si>
  <si>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</si>
  <si>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</si>
  <si>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</si>
  <si>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</si>
  <si>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</si>
  <si>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</si>
  <si>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</si>
  <si>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</si>
  <si>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</si>
  <si>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</si>
  <si>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</si>
  <si>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</si>
  <si>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</si>
  <si>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</si>
  <si>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</si>
  <si>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</si>
  <si>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</si>
  <si>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</si>
  <si>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</si>
  <si>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</si>
  <si>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</si>
  <si>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</si>
  <si>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</si>
  <si>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</si>
  <si>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</si>
  <si>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</si>
  <si>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</si>
  <si>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</si>
  <si>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</si>
  <si>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</si>
  <si>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</si>
  <si>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</si>
  <si>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</si>
  <si>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</si>
  <si>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</si>
  <si>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</si>
  <si>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</si>
  <si>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</si>
  <si>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</si>
  <si>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</si>
  <si>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</si>
  <si>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</si>
  <si>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</si>
  <si>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</si>
  <si>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</si>
  <si>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</si>
  <si>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</si>
  <si>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</si>
  <si>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</si>
  <si>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</si>
  <si>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</si>
  <si>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</si>
  <si>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</si>
  <si>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</si>
  <si>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</si>
  <si>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</si>
  <si>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</si>
  <si>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</si>
  <si>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</si>
  <si>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</si>
  <si>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</si>
  <si>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</si>
  <si>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</si>
  <si>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</si>
  <si>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</si>
  <si>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</si>
  <si>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</si>
  <si>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</si>
  <si>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</si>
  <si>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</si>
  <si>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</si>
  <si>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</si>
  <si>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</si>
  <si>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</si>
  <si>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</si>
  <si>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</si>
  <si>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</si>
  <si>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</si>
  <si>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</si>
  <si>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</si>
  <si>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</si>
  <si>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</si>
  <si>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</si>
  <si>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</si>
  <si>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</si>
  <si>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</si>
  <si>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</si>
  <si>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</si>
  <si>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</si>
  <si>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</si>
  <si>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</si>
  <si>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</si>
  <si>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</si>
  <si>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</si>
  <si>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</si>
  <si>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</si>
  <si>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</si>
  <si>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</si>
  <si>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</si>
  <si>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</si>
  <si>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</si>
  <si>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</si>
  <si>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</si>
  <si>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</si>
  <si>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</si>
  <si>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</si>
  <si>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</si>
  <si>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</si>
  <si>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</si>
  <si>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</si>
  <si>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</si>
  <si>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</si>
  <si>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</si>
  <si>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</si>
  <si>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</si>
  <si>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</si>
  <si>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</si>
  <si>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</si>
  <si>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</si>
  <si>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</si>
  <si>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</si>
  <si>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</si>
  <si>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</si>
  <si>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</si>
  <si>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</si>
  <si>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</si>
  <si>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</si>
  <si>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</si>
  <si>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</si>
  <si>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</si>
  <si>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</si>
  <si>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</si>
  <si>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</si>
  <si>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</si>
  <si>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</si>
  <si>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</si>
  <si>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</si>
  <si>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</si>
  <si>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</si>
  <si>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</si>
  <si>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</si>
  <si>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</si>
  <si>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</si>
  <si>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</si>
  <si>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</si>
  <si>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</si>
  <si>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</si>
  <si>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</si>
  <si>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</si>
  <si>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</si>
  <si>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</si>
  <si>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</si>
  <si>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</si>
  <si>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</si>
  <si>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</si>
  <si>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</si>
  <si>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</si>
  <si>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</si>
  <si>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</si>
  <si>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</si>
  <si>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</si>
  <si>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</si>
  <si>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</si>
  <si>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</si>
  <si>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</si>
  <si>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</si>
  <si>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</si>
  <si>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</si>
  <si>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</si>
  <si>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</si>
  <si>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</si>
  <si>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</si>
  <si>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</si>
  <si>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</si>
  <si>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</si>
  <si>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</si>
  <si>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</si>
  <si>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</si>
  <si>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</si>
  <si>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</si>
  <si>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</si>
  <si>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</si>
  <si>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</si>
  <si>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</si>
  <si>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</si>
  <si>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</si>
  <si>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</si>
  <si>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</si>
  <si>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</si>
  <si>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</si>
  <si>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</si>
  <si>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</si>
  <si>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</si>
  <si>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</si>
  <si>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</si>
  <si>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</si>
  <si>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</si>
  <si>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</si>
  <si>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</si>
  <si>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</si>
  <si>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</si>
  <si>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</si>
  <si>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</si>
  <si>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</si>
  <si>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</si>
  <si>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</si>
  <si>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</si>
  <si>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</si>
  <si>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</si>
  <si>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</si>
  <si>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</si>
  <si>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</si>
  <si>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</si>
  <si>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</si>
  <si>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</si>
  <si>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</si>
  <si>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</si>
  <si>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</si>
  <si>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</si>
  <si>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</si>
  <si>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</si>
  <si>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</si>
  <si>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</si>
  <si>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</si>
  <si>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</si>
  <si>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</si>
  <si>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</si>
  <si>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</si>
  <si>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</si>
  <si>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</si>
  <si>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</si>
  <si>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</si>
  <si>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</si>
  <si>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</si>
  <si>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</si>
  <si>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</si>
  <si>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</si>
  <si>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</si>
  <si>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</si>
  <si>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</si>
  <si>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</si>
  <si>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</si>
  <si>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</si>
  <si>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</si>
  <si>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</si>
  <si>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</si>
  <si>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</si>
  <si>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</si>
  <si>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</si>
  <si>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</si>
  <si>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</si>
  <si>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</si>
  <si>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</si>
  <si>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</si>
  <si>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</si>
  <si>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</si>
  <si>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</si>
  <si>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</si>
  <si>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</si>
  <si>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</si>
  <si>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</si>
  <si>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</si>
  <si>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</si>
  <si>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</si>
  <si>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</si>
  <si>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</si>
  <si>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</si>
  <si>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</si>
  <si>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</si>
  <si>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</si>
  <si>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</si>
  <si>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</si>
  <si>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</si>
  <si>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</si>
  <si>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</si>
  <si>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</si>
  <si>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</si>
  <si>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</si>
  <si>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</si>
  <si>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</si>
  <si>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</si>
  <si>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</si>
  <si>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</si>
  <si>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</si>
  <si>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</si>
  <si>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</si>
  <si>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</si>
  <si>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</si>
  <si>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</si>
  <si>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</si>
  <si>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</si>
  <si>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</si>
  <si>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</si>
  <si>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</si>
  <si>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</si>
  <si>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</si>
  <si>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</si>
  <si>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</si>
  <si>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</si>
  <si>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</si>
  <si>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</si>
  <si>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</si>
  <si>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</si>
  <si>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</si>
  <si>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</si>
  <si>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</si>
  <si>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</si>
  <si>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</si>
  <si>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</si>
  <si>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</si>
  <si>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</si>
  <si>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</si>
  <si>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</si>
  <si>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</si>
  <si>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</si>
  <si>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</si>
  <si>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</si>
  <si>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</si>
  <si>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</si>
  <si>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</si>
  <si>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</si>
  <si>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</si>
  <si>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</si>
  <si>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</si>
  <si>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</si>
  <si>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</si>
  <si>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</si>
  <si>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</si>
  <si>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</si>
  <si>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</si>
  <si>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</si>
  <si>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</si>
  <si>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</si>
  <si>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</si>
  <si>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</si>
  <si>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</si>
  <si>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</si>
  <si>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</si>
  <si>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</si>
  <si>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</si>
  <si>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</si>
  <si>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</si>
  <si>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</si>
  <si>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</si>
  <si>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</si>
  <si>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</si>
  <si>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</si>
  <si>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</si>
  <si>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</si>
  <si>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</si>
  <si>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</si>
  <si>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</si>
  <si>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</si>
  <si>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</si>
  <si>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</si>
  <si>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</si>
  <si>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</si>
  <si>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</si>
  <si>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</si>
  <si>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</si>
  <si>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</si>
  <si>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</si>
  <si>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</si>
  <si>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</si>
  <si>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</si>
  <si>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</si>
  <si>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</si>
  <si>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</si>
  <si>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</si>
  <si>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</si>
  <si>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</si>
  <si>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</si>
  <si>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</si>
  <si>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</si>
  <si>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</si>
  <si>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</si>
  <si>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</si>
  <si>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</si>
  <si>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</si>
  <si>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</si>
  <si>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</si>
  <si>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</si>
  <si>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</si>
  <si>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</si>
  <si>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</si>
  <si>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</si>
  <si>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</si>
  <si>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</si>
  <si>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</si>
  <si>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</si>
  <si>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</si>
  <si>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</si>
  <si>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</si>
  <si>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</si>
  <si>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</si>
  <si>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</si>
  <si>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</si>
  <si>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</si>
  <si>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</si>
  <si>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</si>
  <si>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</si>
  <si>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</si>
  <si>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</si>
  <si>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</si>
  <si>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</si>
  <si>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</si>
  <si>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</si>
  <si>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</si>
  <si>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</si>
  <si>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</si>
  <si>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</si>
  <si>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</si>
  <si>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</si>
  <si>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</si>
  <si>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</si>
  <si>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</si>
  <si>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</si>
  <si>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</si>
  <si>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</si>
  <si>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</si>
  <si>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</si>
  <si>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</si>
  <si>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</si>
  <si>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</si>
  <si>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</si>
  <si>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</si>
  <si>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</si>
  <si>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</si>
  <si>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</si>
  <si>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</si>
  <si>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</si>
  <si>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</si>
  <si>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</si>
  <si>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</si>
  <si>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</si>
  <si>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</si>
  <si>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</si>
  <si>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</si>
  <si>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</si>
  <si>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</si>
  <si>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</si>
  <si>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</si>
  <si>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</si>
  <si>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</si>
  <si>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</si>
  <si>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</si>
  <si>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</si>
  <si>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</si>
  <si>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</si>
  <si>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</si>
  <si>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</si>
  <si>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</si>
  <si>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</si>
  <si>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</si>
  <si>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</si>
  <si>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</si>
  <si>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</si>
  <si>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</si>
  <si>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</si>
  <si>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</si>
  <si>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</si>
  <si>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</si>
  <si>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</si>
  <si>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</si>
  <si>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</si>
  <si>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</si>
  <si>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</si>
  <si>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</si>
  <si>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</si>
  <si>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</si>
  <si>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</si>
  <si>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</si>
  <si>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</si>
  <si>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</si>
  <si>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</si>
  <si>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</si>
  <si>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</si>
  <si>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</si>
  <si>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</si>
  <si>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</si>
  <si>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</si>
  <si>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</si>
  <si>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</si>
  <si>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</si>
  <si>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</si>
  <si>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</si>
  <si>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</si>
  <si>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</si>
  <si>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</si>
  <si>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</si>
  <si>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</si>
  <si>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</si>
  <si>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</si>
  <si>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</si>
  <si>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</si>
  <si>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</si>
  <si>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</si>
  <si>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</si>
  <si>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</si>
  <si>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</si>
  <si>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</si>
  <si>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</si>
  <si>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</si>
  <si>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</si>
  <si>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</si>
  <si>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</si>
  <si>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</si>
  <si>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</si>
  <si>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</si>
  <si>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</si>
  <si>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</si>
  <si>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</si>
  <si>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</si>
  <si>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</si>
  <si>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</si>
  <si>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</si>
  <si>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</si>
  <si>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</si>
  <si>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</si>
  <si>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</si>
  <si>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</si>
  <si>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</si>
  <si>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</si>
  <si>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</si>
  <si>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</si>
  <si>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</si>
  <si>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</si>
  <si>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</si>
  <si>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</si>
  <si>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</si>
  <si>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</si>
  <si>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</si>
  <si>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</si>
  <si>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</si>
  <si>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</si>
  <si>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</si>
  <si>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</si>
  <si>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</si>
  <si>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</si>
  <si>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</si>
  <si>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</si>
  <si>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</si>
  <si>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</si>
  <si>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</si>
  <si>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</si>
  <si>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</si>
  <si>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</si>
  <si>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</si>
  <si>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</si>
  <si>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</si>
  <si>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</si>
  <si>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</si>
  <si>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</si>
  <si>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</si>
  <si>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</si>
  <si>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</si>
  <si>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</si>
  <si>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</si>
  <si>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</si>
  <si>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</si>
  <si>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</si>
  <si>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</si>
  <si>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</si>
  <si>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</si>
  <si>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</si>
  <si>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</si>
  <si>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</si>
  <si>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</si>
  <si>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</si>
  <si>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</si>
  <si>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</si>
  <si>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</si>
  <si>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</si>
  <si>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</si>
  <si>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</si>
  <si>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</si>
  <si>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</si>
  <si>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</si>
  <si>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</si>
  <si>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</si>
  <si>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</si>
  <si>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</si>
  <si>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</si>
  <si>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</si>
  <si>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</si>
  <si>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</si>
  <si>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</si>
  <si>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</si>
  <si>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</si>
  <si>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</si>
  <si>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</si>
  <si>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</si>
  <si>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</si>
  <si>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</si>
  <si>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</si>
  <si>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</si>
  <si>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</si>
  <si>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</si>
  <si>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</si>
  <si>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</si>
  <si>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</si>
  <si>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</si>
  <si>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</si>
  <si>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</si>
  <si>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</si>
  <si>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</si>
  <si>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</si>
  <si>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</si>
  <si>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</si>
  <si>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</si>
  <si>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</si>
  <si>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</si>
  <si>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</si>
  <si>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</si>
  <si>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</si>
  <si>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</si>
  <si>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</si>
  <si>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</si>
  <si>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</si>
  <si>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</si>
  <si>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</si>
  <si>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</si>
  <si>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</si>
  <si>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</si>
  <si>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</si>
  <si>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</si>
  <si>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</si>
  <si>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</si>
  <si>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</si>
  <si>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</si>
  <si>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</si>
  <si>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</si>
  <si>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</si>
  <si>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</si>
  <si>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</si>
  <si>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</si>
  <si>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</si>
  <si>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</si>
  <si>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</si>
  <si>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</si>
  <si>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</si>
  <si>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</si>
  <si>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</si>
  <si>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</si>
  <si>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</si>
  <si>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</si>
  <si>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</si>
  <si>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</si>
  <si>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</si>
  <si>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</si>
  <si>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</si>
  <si>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</si>
  <si>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</si>
  <si>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</si>
  <si>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</si>
  <si>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</si>
  <si>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</si>
  <si>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</si>
  <si>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</si>
  <si>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</si>
  <si>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</si>
  <si>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</si>
  <si>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</si>
  <si>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</si>
  <si>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</si>
  <si>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</si>
  <si>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</si>
  <si>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</si>
  <si>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</si>
  <si>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</si>
  <si>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</si>
  <si>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</si>
  <si>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</si>
  <si>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</si>
  <si>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</si>
  <si>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</si>
  <si>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</si>
  <si>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</si>
  <si>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</si>
  <si>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</si>
  <si>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</si>
  <si>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</si>
  <si>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</si>
  <si>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</si>
  <si>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</si>
  <si>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</si>
  <si>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</si>
  <si>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</si>
  <si>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</si>
  <si>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</si>
  <si>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</si>
  <si>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</si>
  <si>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</si>
  <si>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</si>
  <si>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</si>
  <si>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</si>
  <si>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</si>
  <si>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</si>
  <si>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</si>
  <si>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</si>
  <si>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</si>
  <si>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</si>
  <si>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</si>
  <si>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</si>
  <si>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</si>
  <si>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</si>
  <si>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</si>
  <si>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</si>
  <si>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</si>
  <si>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</si>
  <si>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</si>
  <si>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</si>
  <si>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</si>
  <si>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</si>
  <si>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</si>
  <si>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</si>
  <si>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</si>
  <si>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</si>
  <si>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</si>
  <si>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</si>
  <si>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</si>
  <si>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</si>
  <si>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</si>
  <si>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</si>
  <si>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</si>
  <si>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</si>
  <si>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</si>
  <si>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</si>
  <si>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</si>
  <si>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</si>
  <si>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</si>
  <si>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</si>
  <si>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</si>
  <si>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</si>
  <si>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</si>
  <si>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</si>
  <si>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</si>
  <si>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</si>
  <si>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</si>
  <si>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</si>
  <si>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</si>
  <si>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</si>
  <si>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</si>
  <si>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</si>
  <si>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</si>
  <si>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</si>
  <si>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</si>
  <si>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</si>
  <si>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</si>
  <si>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</si>
  <si>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</si>
  <si>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</si>
  <si>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</si>
  <si>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</si>
  <si>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</si>
  <si>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</si>
  <si>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</si>
  <si>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</si>
  <si>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</si>
  <si>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</si>
  <si>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</si>
  <si>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</si>
  <si>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</si>
  <si>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</si>
  <si>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</si>
  <si>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</si>
  <si>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</si>
  <si>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</si>
  <si>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</si>
  <si>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</si>
  <si>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</si>
  <si>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</si>
  <si>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</si>
  <si>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</si>
  <si>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</si>
  <si>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</si>
  <si>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</si>
  <si>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</si>
  <si>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</si>
  <si>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</si>
  <si>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</si>
  <si>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</si>
  <si>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</si>
  <si>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</si>
  <si>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</si>
  <si>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</si>
  <si>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</si>
  <si>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</si>
  <si>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</si>
  <si>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</si>
  <si>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</si>
  <si>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</si>
  <si>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</si>
  <si>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</si>
  <si>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</si>
  <si>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</si>
  <si>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</si>
  <si>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</si>
  <si>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</si>
  <si>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</si>
  <si>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</si>
  <si>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</si>
  <si>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</si>
  <si>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</si>
  <si>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</si>
  <si>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</si>
  <si>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</si>
  <si>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</si>
  <si>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</si>
  <si>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</si>
  <si>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</si>
  <si>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</si>
  <si>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</si>
  <si>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</si>
  <si>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</si>
  <si>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</si>
  <si>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</si>
  <si>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</si>
  <si>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</si>
  <si>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</si>
  <si>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</si>
  <si>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</si>
  <si>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</si>
  <si>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</si>
  <si>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</si>
  <si>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</si>
  <si>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</si>
  <si>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</si>
  <si>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</si>
  <si>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</si>
  <si>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</si>
  <si>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</si>
  <si>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</si>
  <si>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</si>
  <si>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</si>
  <si>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</si>
  <si>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</si>
  <si>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</si>
  <si>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</si>
  <si>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</si>
  <si>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</si>
  <si>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</si>
  <si>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</si>
  <si>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</si>
  <si>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</si>
  <si>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</si>
  <si>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</si>
  <si>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</si>
  <si>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</si>
  <si>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</si>
  <si>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</si>
  <si>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</si>
  <si>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</si>
  <si>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</si>
  <si>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</si>
  <si>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</si>
  <si>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</si>
  <si>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</si>
  <si>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</si>
  <si>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</si>
  <si>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</si>
  <si>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</si>
  <si>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</si>
  <si>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</si>
  <si>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</si>
  <si>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</si>
  <si>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</si>
  <si>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</si>
  <si>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</si>
  <si>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</si>
  <si>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</si>
  <si>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</si>
  <si>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</si>
  <si>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</si>
  <si>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</si>
  <si>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</si>
  <si>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</si>
  <si>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</si>
  <si>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</si>
  <si>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</si>
  <si>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</si>
  <si>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</si>
  <si>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</si>
  <si>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</si>
  <si>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</si>
  <si>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</si>
  <si>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</si>
  <si>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</si>
  <si>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</si>
  <si>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</si>
  <si>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</si>
  <si>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</si>
  <si>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</si>
  <si>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</si>
  <si>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</si>
  <si>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</si>
  <si>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</si>
  <si>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</si>
  <si>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</si>
  <si>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</si>
  <si>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</si>
  <si>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</si>
  <si>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</si>
  <si>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</si>
  <si>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</si>
  <si>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</si>
  <si>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</si>
  <si>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</si>
  <si>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</si>
  <si>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</si>
  <si>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</si>
  <si>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</si>
  <si>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</si>
  <si>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</si>
  <si>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</si>
  <si>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</si>
  <si>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</si>
  <si>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</si>
  <si>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</si>
  <si>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</si>
  <si>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</si>
  <si>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</si>
  <si>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</si>
  <si>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</si>
  <si>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</si>
  <si>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</si>
  <si>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</si>
  <si>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</si>
  <si>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</si>
  <si>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</si>
  <si>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</si>
  <si>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</si>
  <si>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</si>
  <si>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</si>
  <si>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</si>
  <si>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</si>
  <si>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</si>
  <si>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</si>
  <si>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</si>
  <si>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</si>
  <si>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</si>
  <si>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</si>
  <si>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</si>
  <si>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</si>
  <si>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</si>
  <si>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</si>
  <si>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</si>
  <si>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</si>
  <si>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</si>
  <si>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</si>
  <si>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</si>
  <si>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</si>
  <si>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</si>
  <si>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</si>
  <si>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</si>
  <si>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</si>
  <si>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</si>
  <si>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</si>
  <si>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</si>
  <si>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</si>
  <si>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</si>
  <si>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</si>
  <si>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</si>
  <si>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</si>
  <si>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</si>
  <si>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</si>
  <si>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</si>
  <si>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</si>
  <si>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</si>
  <si>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</si>
  <si>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</si>
  <si>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</si>
  <si>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</si>
  <si>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</si>
  <si>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</si>
  <si>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</si>
  <si>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</si>
  <si>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</si>
  <si>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</si>
  <si>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</si>
  <si>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</si>
  <si>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</si>
  <si>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</si>
  <si>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</si>
  <si>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</si>
  <si>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</si>
  <si>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</si>
  <si>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</si>
  <si>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</si>
  <si>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</si>
  <si>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</si>
  <si>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</si>
  <si>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</si>
  <si>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</si>
  <si>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</si>
  <si>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</si>
  <si>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</si>
  <si>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</si>
  <si>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</si>
  <si>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</si>
  <si>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</si>
  <si>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</si>
  <si>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</si>
  <si>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</si>
  <si>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</si>
  <si>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</si>
  <si>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</si>
  <si>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</si>
  <si>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</si>
  <si>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</si>
  <si>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</si>
  <si>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</si>
  <si>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</si>
  <si>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</si>
  <si>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</si>
  <si>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</si>
  <si>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</si>
  <si>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</si>
  <si>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</si>
  <si>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</si>
  <si>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</si>
  <si>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</si>
  <si>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</si>
  <si>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</si>
  <si>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</si>
  <si>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</si>
  <si>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</si>
  <si>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</si>
  <si>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</si>
  <si>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</si>
  <si>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</si>
  <si>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</si>
  <si>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</si>
  <si>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</si>
  <si>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</si>
  <si>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</si>
  <si>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</si>
  <si>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</si>
  <si>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</si>
  <si>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</si>
  <si>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</si>
  <si>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</si>
  <si>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</si>
  <si>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</si>
  <si>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</si>
  <si>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</si>
  <si>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</si>
  <si>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</si>
  <si>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</si>
  <si>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</si>
  <si>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</si>
  <si>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</si>
  <si>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</si>
  <si>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</si>
  <si>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</si>
  <si>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</si>
  <si>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</si>
  <si>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</si>
  <si>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</si>
  <si>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</si>
  <si>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</si>
  <si>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</si>
  <si>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</si>
  <si>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</si>
  <si>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</si>
  <si>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</si>
  <si>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</si>
  <si>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</si>
  <si>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</si>
  <si>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</si>
  <si>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</si>
  <si>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</si>
  <si>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</si>
  <si>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</si>
  <si>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</si>
  <si>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</si>
  <si>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</si>
  <si>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</si>
  <si>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</si>
  <si>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</si>
  <si>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</si>
  <si>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</si>
  <si>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</si>
  <si>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</si>
  <si>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</si>
  <si>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</si>
  <si>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</si>
  <si>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</si>
  <si>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</si>
  <si>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</si>
  <si>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</si>
  <si>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</si>
  <si>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</si>
  <si>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</si>
  <si>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</si>
  <si>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</si>
  <si>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</si>
  <si>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</si>
  <si>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</si>
  <si>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</si>
  <si>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</si>
  <si>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</si>
  <si>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</si>
  <si>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</si>
  <si>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</si>
  <si>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</si>
  <si>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</si>
  <si>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</si>
  <si>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</si>
  <si>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</si>
  <si>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</si>
  <si>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</si>
  <si>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</si>
  <si>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</si>
  <si>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</si>
  <si>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</si>
  <si>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</si>
  <si>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</si>
  <si>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</si>
  <si>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</si>
  <si>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</si>
  <si>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</si>
  <si>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</si>
  <si>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</si>
  <si>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</si>
  <si>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</si>
  <si>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</si>
  <si>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</si>
  <si>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</si>
  <si>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</si>
  <si>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</si>
  <si>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</si>
  <si>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</si>
  <si>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</si>
  <si>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</si>
  <si>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</si>
  <si>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</si>
  <si>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</si>
  <si>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</si>
  <si>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</si>
  <si>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</si>
  <si>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</si>
  <si>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</si>
  <si>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</si>
  <si>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</si>
  <si>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</si>
  <si>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</si>
  <si>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</si>
  <si>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</si>
  <si>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</si>
  <si>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</si>
  <si>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</si>
  <si>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</si>
  <si>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</si>
  <si>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</si>
  <si>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</si>
  <si>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</si>
  <si>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</si>
  <si>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</si>
  <si>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</si>
  <si>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</si>
  <si>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</si>
  <si>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</si>
  <si>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</si>
  <si>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</si>
  <si>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</si>
  <si>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</si>
  <si>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</si>
  <si>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</si>
  <si>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</si>
  <si>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</si>
  <si>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</si>
  <si>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</si>
  <si>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</si>
  <si>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</si>
  <si>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</si>
  <si>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</si>
  <si>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</si>
  <si>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</si>
  <si>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</si>
  <si>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</si>
  <si>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</si>
  <si>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</si>
  <si>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</si>
  <si>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</si>
  <si>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</si>
  <si>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</si>
  <si>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</si>
  <si>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</si>
  <si>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</si>
  <si>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</si>
  <si>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</si>
  <si>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</si>
  <si>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</si>
  <si>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</si>
  <si>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</si>
  <si>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</si>
  <si>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</si>
  <si>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</si>
  <si>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</si>
  <si>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</si>
  <si>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</si>
  <si>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</si>
  <si>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</si>
  <si>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</si>
  <si>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</si>
  <si>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</si>
  <si>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</si>
  <si>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</si>
  <si>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</si>
  <si>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</si>
  <si>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</si>
  <si>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</si>
  <si>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</si>
  <si>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</si>
  <si>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</si>
  <si>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</si>
  <si>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</si>
  <si>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</si>
  <si>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</si>
  <si>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</si>
  <si>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</si>
  <si>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</si>
  <si>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</si>
  <si>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</si>
  <si>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</si>
  <si>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</si>
  <si>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</si>
  <si>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</si>
  <si>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</si>
  <si>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</si>
  <si>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</si>
  <si>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</si>
  <si>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</si>
  <si>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</si>
  <si>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</si>
  <si>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</si>
  <si>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</si>
  <si>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</si>
  <si>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</si>
  <si>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</si>
  <si>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</si>
  <si>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</si>
  <si>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</si>
  <si>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</si>
  <si>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</si>
  <si>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</si>
  <si>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</si>
  <si>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</si>
  <si>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</si>
  <si>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</si>
  <si>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</si>
  <si>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</si>
  <si>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</si>
  <si>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</si>
  <si>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</si>
  <si>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</si>
  <si>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</si>
  <si>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</si>
  <si>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</si>
  <si>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</si>
  <si>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</si>
  <si>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</si>
  <si>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</si>
  <si>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</si>
  <si>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</si>
  <si>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</si>
  <si>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</si>
  <si>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</si>
  <si>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</si>
  <si>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</si>
  <si>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</si>
  <si>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</si>
  <si>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</si>
  <si>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</si>
  <si>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</si>
  <si>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</si>
  <si>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</si>
  <si>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</si>
  <si>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</si>
  <si>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</si>
  <si>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</si>
  <si>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</si>
  <si>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</si>
  <si>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</si>
  <si>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</si>
  <si>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</si>
  <si>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</si>
  <si>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</si>
  <si>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</si>
  <si>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</si>
  <si>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</si>
  <si>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</si>
  <si>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</si>
  <si>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</si>
  <si>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</si>
  <si>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</si>
  <si>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</si>
  <si>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</si>
  <si>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</si>
  <si>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</si>
  <si>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</si>
  <si>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</si>
  <si>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</si>
  <si>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</si>
  <si>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</si>
  <si>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</si>
  <si>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</si>
  <si>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</si>
  <si>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</si>
  <si>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</si>
  <si>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</si>
  <si>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</si>
  <si>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</si>
  <si>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</si>
  <si>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</si>
  <si>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</si>
  <si>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</si>
  <si>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</si>
  <si>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</si>
  <si>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</si>
  <si>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</si>
  <si>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</si>
  <si>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</si>
  <si>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</si>
  <si>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</si>
  <si>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</si>
  <si>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</si>
  <si>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</si>
  <si>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</si>
  <si>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</si>
  <si>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</si>
  <si>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</si>
  <si>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</si>
  <si>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</si>
  <si>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</si>
  <si>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</si>
  <si>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</si>
  <si>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</si>
  <si>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</si>
  <si>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</si>
  <si>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</si>
  <si>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</si>
  <si>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</si>
  <si>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</si>
  <si>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</si>
  <si>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</si>
  <si>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</si>
  <si>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</si>
  <si>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</si>
  <si>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</si>
  <si>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</si>
  <si>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</si>
  <si>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</si>
  <si>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</si>
  <si>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</si>
  <si>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</si>
  <si>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</si>
  <si>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</si>
  <si>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</si>
  <si>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</si>
  <si>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</si>
  <si>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</si>
  <si>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</si>
  <si>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</si>
  <si>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</si>
  <si>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</si>
  <si>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</si>
  <si>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</si>
  <si>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</si>
  <si>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</si>
  <si>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</si>
  <si>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</si>
  <si>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</si>
  <si>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</si>
  <si>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</si>
  <si>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</si>
  <si>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</si>
  <si>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</si>
  <si>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</si>
  <si>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</si>
  <si>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</si>
  <si>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</si>
  <si>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</si>
  <si>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</si>
  <si>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</si>
  <si>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</si>
  <si>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</si>
  <si>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</si>
  <si>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</si>
  <si>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</si>
  <si>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</si>
  <si>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</si>
  <si>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</si>
  <si>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</si>
  <si>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</si>
  <si>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</si>
  <si>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</si>
  <si>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</si>
  <si>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</si>
  <si>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</si>
  <si>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</si>
  <si>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</si>
  <si>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</si>
  <si>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</si>
  <si>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</si>
  <si>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</si>
  <si>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</si>
  <si>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</si>
  <si>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</si>
  <si>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</si>
  <si>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</si>
  <si>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</si>
  <si>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</si>
  <si>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</si>
  <si>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</si>
  <si>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</si>
  <si>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</si>
  <si>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</si>
  <si>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</si>
  <si>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</si>
  <si>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</si>
  <si>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</si>
  <si>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</si>
  <si>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</si>
  <si>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</si>
  <si>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</si>
  <si>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</si>
  <si>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</si>
  <si>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</si>
  <si>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</si>
  <si>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</si>
  <si>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</si>
  <si>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</si>
  <si>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</si>
  <si>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</si>
  <si>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</si>
  <si>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</si>
  <si>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</si>
  <si>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</si>
  <si>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</si>
  <si>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</si>
  <si>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</si>
  <si>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</si>
  <si>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</si>
  <si>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</si>
  <si>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</si>
  <si>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</si>
  <si>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</si>
  <si>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</si>
  <si>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</si>
  <si>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</si>
  <si>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</si>
  <si>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</si>
  <si>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</si>
  <si>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</si>
  <si>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</si>
  <si>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</si>
  <si>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</si>
  <si>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</si>
  <si>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</si>
  <si>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</si>
  <si>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</si>
  <si>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</si>
  <si>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</si>
  <si>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</si>
  <si>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</si>
  <si>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</si>
  <si>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</si>
  <si>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</si>
  <si>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</si>
  <si>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</si>
  <si>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</si>
  <si>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</si>
  <si>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</si>
  <si>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</si>
  <si>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</si>
  <si>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</si>
  <si>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</si>
  <si>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</si>
  <si>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</si>
  <si>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</si>
  <si>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</si>
  <si>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</si>
  <si>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</si>
  <si>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</si>
  <si>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</si>
  <si>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</si>
  <si>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</si>
  <si>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</si>
  <si>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</si>
  <si>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</si>
  <si>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</si>
  <si>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</si>
  <si>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</si>
  <si>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</si>
  <si>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</si>
  <si>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</si>
  <si>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</si>
  <si>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</si>
  <si>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</si>
  <si>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</si>
  <si>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</si>
  <si>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</si>
  <si>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</si>
  <si>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</si>
  <si>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</si>
  <si>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</si>
  <si>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</si>
  <si>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</si>
  <si>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</si>
  <si>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</si>
  <si>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</si>
  <si>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</si>
  <si>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</si>
  <si>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</si>
  <si>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</si>
  <si>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</si>
  <si>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</si>
  <si>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</si>
  <si>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</si>
  <si>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</si>
  <si>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</si>
  <si>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</si>
  <si>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</si>
  <si>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</si>
  <si>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</si>
  <si>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</si>
  <si>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</si>
  <si>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</si>
  <si>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</si>
  <si>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</si>
  <si>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</si>
  <si>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</si>
  <si>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</si>
  <si>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</si>
  <si>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</si>
  <si>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</si>
  <si>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</si>
  <si>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</si>
  <si>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</si>
  <si>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</si>
  <si>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</si>
  <si>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</si>
  <si>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</si>
  <si>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</si>
  <si>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</si>
  <si>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</si>
  <si>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</si>
  <si>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</si>
  <si>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</si>
  <si>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</si>
  <si>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</si>
  <si>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</si>
  <si>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</si>
  <si>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</si>
  <si>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</si>
  <si>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</si>
  <si>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</si>
  <si>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</si>
  <si>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</si>
  <si>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</si>
  <si>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</si>
  <si>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</si>
  <si>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</si>
  <si>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</si>
  <si>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</si>
  <si>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</si>
  <si>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</si>
  <si>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</si>
  <si>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</si>
  <si>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</si>
  <si>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</si>
  <si>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</si>
  <si>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</si>
  <si>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</si>
  <si>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</si>
  <si>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</si>
  <si>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</si>
  <si>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</si>
  <si>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</si>
  <si>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</si>
  <si>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</si>
  <si>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</si>
  <si>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</si>
  <si>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</si>
  <si>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</si>
  <si>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</si>
  <si>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</si>
  <si>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</si>
  <si>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</si>
  <si>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</si>
  <si>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</si>
  <si>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</si>
  <si>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</si>
  <si>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</si>
  <si>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</si>
  <si>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</si>
  <si>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</si>
  <si>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</si>
  <si>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</si>
  <si>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</si>
  <si>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</si>
  <si>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</si>
  <si>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</si>
  <si>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</si>
  <si>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</si>
  <si>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</si>
  <si>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</si>
  <si>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</si>
  <si>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</si>
  <si>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</si>
  <si>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</si>
  <si>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</si>
  <si>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</si>
  <si>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</si>
  <si>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</si>
  <si>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</si>
  <si>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</si>
  <si>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</si>
  <si>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</si>
  <si>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</si>
  <si>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</si>
  <si>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</si>
  <si>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</si>
  <si>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</si>
  <si>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</si>
  <si>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</si>
  <si>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</si>
  <si>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</si>
  <si>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</si>
  <si>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</si>
  <si>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</si>
  <si>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</si>
  <si>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</si>
  <si>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</si>
  <si>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</si>
  <si>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</si>
  <si>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</si>
  <si>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</si>
  <si>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</si>
  <si>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</si>
  <si>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</si>
  <si>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</si>
  <si>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</si>
  <si>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</si>
  <si>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</si>
  <si>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</si>
  <si>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</si>
  <si>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</si>
  <si>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</si>
  <si>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</si>
  <si>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</si>
  <si>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</si>
  <si>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</si>
  <si>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</si>
  <si>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</si>
  <si>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</si>
  <si>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</si>
  <si>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</si>
  <si>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</si>
  <si>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</si>
  <si>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</si>
  <si>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</si>
  <si>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</si>
  <si>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</si>
  <si>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</si>
  <si>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</si>
  <si>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</si>
  <si>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</si>
  <si>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</si>
  <si>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</si>
  <si>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</si>
  <si>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</si>
  <si>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</si>
  <si>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</si>
  <si>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</si>
  <si>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</si>
  <si>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</si>
  <si>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</si>
  <si>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</si>
  <si>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</si>
  <si>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</si>
  <si>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</si>
  <si>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</si>
  <si>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</si>
  <si>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</si>
  <si>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</si>
  <si>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</si>
  <si>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</si>
  <si>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</si>
  <si>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</si>
  <si>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</si>
  <si>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</si>
  <si>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</si>
  <si>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</si>
  <si>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</si>
  <si>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</si>
  <si>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</si>
  <si>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</si>
  <si>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</si>
  <si>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</si>
  <si>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</si>
  <si>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</si>
  <si>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</si>
  <si>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</si>
  <si>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</si>
  <si>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</si>
  <si>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</si>
  <si>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</si>
  <si>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</si>
  <si>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</si>
  <si>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</si>
  <si>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</si>
  <si>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</si>
  <si>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</si>
  <si>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</si>
  <si>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</si>
  <si>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</si>
  <si>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</si>
  <si>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</si>
  <si>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</si>
  <si>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</si>
  <si>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</si>
  <si>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</si>
  <si>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</si>
  <si>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</si>
  <si>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</si>
  <si>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</si>
  <si>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</si>
  <si>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</si>
  <si>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</si>
  <si>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</si>
  <si>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</si>
  <si>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</si>
  <si>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</si>
  <si>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</si>
  <si>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</si>
  <si>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</si>
  <si>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</si>
  <si>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</si>
  <si>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</si>
  <si>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</si>
  <si>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</si>
  <si>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</si>
  <si>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</si>
  <si>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</si>
  <si>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</si>
  <si>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</si>
  <si>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</si>
  <si>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</si>
  <si>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</si>
  <si>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</si>
  <si>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</si>
  <si>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</si>
  <si>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</si>
  <si>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</si>
  <si>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</si>
  <si>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</si>
  <si>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</si>
  <si>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</si>
  <si>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</si>
  <si>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</si>
  <si>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</si>
  <si>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</si>
  <si>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</si>
  <si>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</si>
  <si>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</si>
  <si>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</si>
  <si>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</si>
  <si>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</si>
  <si>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</si>
  <si>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</si>
  <si>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</si>
  <si>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</si>
  <si>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</si>
  <si>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</si>
  <si>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</si>
  <si>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</si>
  <si>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</si>
  <si>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</si>
  <si>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</si>
  <si>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</si>
  <si>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</si>
  <si>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</si>
  <si>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</si>
  <si>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</si>
  <si>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</si>
  <si>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</si>
  <si>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</si>
  <si>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</si>
  <si>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</si>
  <si>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</si>
  <si>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</si>
  <si>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</si>
  <si>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</si>
  <si>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</si>
  <si>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</si>
  <si>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</si>
  <si>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</si>
  <si>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</si>
  <si>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</si>
  <si>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</si>
  <si>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</si>
  <si>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</si>
  <si>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</si>
  <si>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</si>
  <si>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</si>
  <si>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</si>
  <si>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</si>
  <si>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</si>
  <si>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</si>
  <si>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</si>
  <si>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</si>
  <si>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</si>
  <si>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</si>
  <si>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</si>
  <si>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</si>
  <si>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</si>
  <si>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</si>
  <si>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</si>
  <si>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</si>
  <si>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</si>
  <si>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</si>
  <si>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</si>
  <si>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</si>
  <si>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</si>
  <si>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</si>
  <si>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</si>
  <si>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</si>
  <si>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</si>
  <si>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</si>
  <si>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</si>
  <si>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</si>
  <si>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</si>
  <si>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</si>
  <si>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</si>
  <si>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</si>
  <si>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</si>
  <si>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</si>
  <si>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</si>
  <si>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</si>
  <si>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</si>
  <si>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</si>
  <si>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</si>
  <si>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</si>
  <si>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</si>
  <si>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</si>
  <si>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</si>
  <si>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</si>
  <si>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</si>
  <si>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</si>
  <si>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</si>
  <si>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</si>
  <si>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</si>
  <si>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</si>
  <si>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</si>
  <si>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</si>
  <si>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</si>
  <si>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</si>
  <si>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</si>
  <si>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</si>
  <si>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</si>
  <si>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</si>
  <si>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</si>
  <si>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</si>
  <si>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</si>
  <si>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</si>
  <si>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</si>
  <si>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</si>
  <si>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</si>
  <si>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</si>
  <si>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</si>
  <si>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</si>
  <si>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</si>
  <si>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</si>
  <si>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</si>
  <si>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</si>
  <si>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</si>
  <si>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</si>
  <si>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</si>
  <si>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</si>
  <si>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</si>
  <si>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</si>
  <si>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</si>
  <si>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</si>
  <si>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</si>
  <si>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</si>
  <si>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</si>
  <si>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</si>
  <si>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</si>
  <si>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</si>
  <si>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</si>
  <si>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</si>
  <si>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</si>
  <si>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</si>
  <si>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</si>
  <si>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</si>
  <si>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</si>
  <si>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</si>
  <si>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</si>
  <si>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</si>
  <si>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</si>
  <si>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</si>
  <si>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</si>
  <si>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</si>
  <si>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</si>
  <si>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</si>
  <si>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</si>
  <si>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</si>
  <si>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</si>
  <si>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</si>
  <si>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</si>
  <si>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</si>
  <si>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</si>
  <si>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</si>
  <si>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</si>
  <si>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</si>
  <si>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</si>
  <si>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</si>
  <si>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</si>
  <si>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</si>
  <si>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</si>
  <si>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</si>
  <si>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</si>
  <si>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</si>
  <si>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</si>
  <si>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</si>
  <si>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</si>
  <si>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</si>
  <si>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</si>
  <si>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</si>
  <si>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</si>
  <si>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</si>
  <si>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</si>
  <si>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</si>
  <si>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</si>
  <si>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</si>
  <si>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</si>
  <si>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</si>
  <si>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</si>
  <si>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</si>
  <si>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</si>
  <si>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</si>
  <si>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</si>
  <si>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</si>
  <si>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</si>
  <si>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</si>
  <si>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</si>
  <si>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</si>
  <si>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</si>
  <si>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</si>
  <si>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</si>
  <si>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</si>
  <si>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</si>
  <si>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</si>
  <si>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</si>
  <si>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</si>
  <si>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</si>
  <si>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</si>
  <si>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</si>
  <si>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</si>
  <si>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</si>
  <si>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</si>
  <si>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</si>
  <si>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</si>
  <si>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</si>
  <si>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</si>
  <si>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</si>
  <si>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</si>
  <si>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</si>
  <si>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</si>
  <si>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</si>
  <si>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</si>
  <si>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</si>
  <si>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</si>
  <si>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</si>
  <si>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</si>
  <si>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</si>
  <si>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</si>
  <si>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</si>
  <si>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</si>
  <si>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</si>
  <si>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</si>
  <si>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</si>
  <si>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</si>
  <si>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</si>
  <si>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</si>
  <si>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</si>
  <si>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</si>
  <si>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</si>
  <si>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</si>
  <si>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</si>
  <si>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</si>
  <si>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</si>
  <si>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</si>
  <si>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</si>
  <si>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</si>
  <si>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</si>
  <si>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</si>
  <si>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</si>
  <si>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</si>
  <si>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</si>
  <si>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</si>
  <si>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</si>
  <si>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</si>
  <si>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</si>
  <si>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</si>
  <si>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</si>
  <si>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</si>
  <si>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</si>
  <si>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</si>
  <si>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</si>
  <si>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</si>
  <si>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</si>
  <si>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</si>
  <si>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</si>
  <si>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</si>
  <si>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</si>
  <si>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</si>
  <si>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</si>
  <si>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</si>
  <si>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</si>
  <si>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</si>
  <si>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</si>
  <si>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</si>
  <si>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</si>
  <si>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</si>
  <si>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</si>
  <si>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</si>
  <si>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</si>
  <si>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</si>
  <si>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</si>
  <si>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</si>
  <si>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</si>
  <si>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</si>
  <si>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</si>
  <si>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</si>
  <si>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</si>
  <si>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</si>
  <si>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</si>
  <si>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</si>
  <si>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</si>
  <si>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</si>
  <si>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</si>
  <si>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</si>
  <si>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</si>
  <si>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</si>
  <si>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</si>
  <si>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</si>
  <si>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</si>
  <si>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</si>
  <si>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</si>
  <si>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</si>
  <si>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</si>
  <si>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</si>
  <si>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</si>
  <si>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</si>
  <si>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</si>
  <si>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</si>
  <si>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</si>
  <si>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</si>
  <si>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</si>
  <si>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</si>
  <si>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</si>
  <si>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</si>
  <si>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</si>
  <si>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</si>
  <si>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</si>
  <si>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</si>
  <si>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</si>
  <si>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</si>
  <si>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</si>
  <si>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</si>
  <si>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</si>
  <si>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</si>
  <si>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</si>
  <si>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</si>
  <si>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</si>
  <si>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</si>
  <si>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</si>
  <si>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</si>
  <si>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</si>
  <si>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</si>
  <si>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</si>
  <si>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</si>
  <si>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</si>
  <si>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</si>
  <si>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</si>
  <si>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</si>
  <si>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</si>
  <si>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</si>
  <si>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</si>
  <si>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</si>
  <si>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</si>
  <si>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</si>
  <si>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</si>
  <si>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</si>
  <si>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</si>
  <si>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</si>
  <si>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</si>
  <si>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</si>
  <si>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</si>
  <si>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</si>
  <si>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</si>
  <si>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</si>
  <si>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</si>
  <si>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</si>
  <si>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</si>
  <si>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</si>
  <si>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</si>
  <si>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</si>
  <si>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</si>
  <si>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</si>
  <si>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</si>
  <si>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</si>
  <si>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</si>
  <si>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</si>
  <si>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</si>
  <si>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</si>
  <si>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</si>
  <si>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</si>
  <si>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</si>
  <si>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</si>
  <si>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</si>
  <si>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</si>
  <si>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</si>
  <si>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</si>
  <si>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</si>
  <si>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</si>
  <si>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</si>
  <si>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</si>
  <si>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</si>
  <si>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</si>
  <si>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</si>
  <si>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</si>
  <si>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</si>
  <si>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</si>
  <si>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</si>
  <si>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</si>
  <si>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</si>
  <si>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</si>
  <si>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</si>
  <si>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</si>
  <si>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</si>
  <si>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</si>
  <si>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</si>
  <si>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</si>
  <si>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</si>
  <si>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</si>
  <si>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</si>
  <si>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</si>
  <si>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</si>
  <si>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</si>
  <si>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</si>
  <si>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</si>
  <si>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</si>
  <si>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</si>
  <si>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</si>
  <si>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</si>
  <si>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</si>
  <si>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</si>
  <si>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</si>
  <si>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</si>
  <si>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</si>
  <si>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</si>
  <si>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</si>
  <si>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</si>
  <si>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</si>
  <si>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</si>
  <si>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</si>
  <si>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</si>
  <si>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</si>
  <si>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</si>
  <si>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</si>
  <si>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</si>
  <si>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</si>
  <si>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</si>
  <si>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</si>
  <si>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</si>
  <si>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</si>
  <si>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</si>
  <si>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</si>
  <si>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</si>
  <si>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</si>
  <si>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</si>
  <si>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</si>
  <si>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</si>
  <si>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</si>
  <si>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</si>
  <si>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</si>
  <si>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</si>
  <si>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</si>
  <si>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</si>
  <si>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</si>
  <si>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</si>
  <si>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</si>
  <si>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</si>
  <si>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</si>
  <si>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</si>
  <si>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</si>
  <si>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</si>
  <si>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</si>
  <si>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</si>
  <si>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</si>
  <si>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</si>
  <si>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</si>
  <si>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</si>
  <si>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</si>
  <si>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</si>
  <si>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</si>
  <si>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</si>
  <si>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</si>
  <si>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</si>
  <si>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</si>
  <si>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</si>
  <si>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</si>
  <si>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</si>
  <si>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</si>
  <si>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</si>
  <si>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</si>
  <si>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</si>
  <si>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</si>
  <si>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</si>
  <si>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</si>
  <si>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</si>
  <si>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</si>
  <si>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</si>
  <si>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</si>
  <si>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</si>
  <si>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</si>
  <si>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</si>
  <si>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</si>
  <si>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</si>
  <si>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</si>
  <si>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</si>
  <si>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</si>
  <si>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</si>
  <si>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</si>
  <si>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</si>
  <si>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</si>
  <si>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</si>
  <si>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</si>
  <si>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</si>
  <si>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</si>
  <si>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</si>
  <si>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</si>
  <si>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</si>
  <si>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</si>
  <si>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</si>
  <si>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</si>
  <si>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</si>
  <si>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</si>
  <si>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</si>
  <si>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</si>
  <si>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</si>
  <si>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</si>
  <si>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</si>
  <si>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</si>
  <si>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</si>
  <si>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</si>
  <si>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</si>
  <si>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</si>
  <si>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</si>
  <si>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</si>
  <si>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</si>
  <si>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</si>
  <si>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</si>
  <si>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</si>
  <si>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</si>
  <si>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</si>
  <si>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</si>
  <si>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</si>
  <si>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</si>
  <si>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</si>
  <si>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</si>
  <si>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</si>
  <si>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</si>
  <si>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</si>
  <si>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</si>
  <si>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</si>
  <si>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</si>
  <si>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</si>
  <si>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</si>
  <si>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</si>
  <si>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</si>
  <si>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</si>
  <si>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</si>
  <si>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</si>
  <si>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</si>
  <si>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</si>
  <si>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</si>
  <si>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</si>
  <si>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</si>
  <si>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</si>
  <si>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</si>
  <si>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</si>
  <si>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</si>
  <si>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</si>
  <si>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</si>
  <si>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</si>
  <si>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</si>
  <si>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</si>
  <si>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</si>
  <si>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</si>
  <si>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</si>
  <si>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</si>
  <si>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</si>
  <si>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</si>
  <si>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</si>
  <si>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</si>
  <si>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</si>
  <si>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</si>
  <si>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</si>
  <si>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</si>
  <si>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</si>
  <si>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</si>
  <si>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</si>
  <si>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</si>
  <si>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</si>
  <si>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</si>
  <si>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</si>
  <si>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</si>
  <si>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</si>
  <si>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</si>
  <si>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</si>
  <si>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</si>
  <si>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</si>
  <si>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</si>
  <si>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</si>
  <si>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</si>
  <si>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</si>
  <si>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</si>
  <si>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</si>
  <si>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</si>
  <si>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</si>
  <si>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</si>
  <si>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</si>
  <si>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</si>
  <si>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</si>
  <si>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</si>
  <si>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</si>
  <si>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</si>
  <si>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</si>
  <si>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</si>
  <si>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</si>
  <si>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</si>
  <si>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</si>
  <si>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</si>
  <si>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</si>
  <si>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</si>
  <si>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</si>
  <si>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</si>
  <si>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</si>
  <si>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</si>
  <si>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</si>
  <si>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</si>
  <si>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</si>
  <si>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</si>
  <si>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</si>
  <si>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</si>
  <si>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</si>
  <si>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</si>
  <si>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</si>
  <si>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</si>
  <si>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</si>
  <si>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</si>
  <si>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</si>
  <si>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</si>
  <si>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</si>
  <si>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</si>
  <si>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</si>
  <si>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</si>
  <si>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</si>
  <si>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</si>
  <si>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</si>
  <si>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</si>
  <si>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</si>
  <si>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</si>
  <si>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</si>
  <si>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</si>
  <si>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</si>
  <si>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</si>
  <si>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</si>
  <si>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</si>
  <si>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</si>
  <si>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</si>
  <si>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</si>
  <si>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</si>
  <si>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</si>
  <si>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</si>
  <si>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</si>
  <si>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</si>
  <si>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</si>
  <si>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</si>
  <si>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</si>
  <si>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</si>
  <si>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</si>
  <si>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</si>
  <si>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</si>
  <si>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</si>
  <si>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</si>
  <si>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</si>
  <si>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</si>
  <si>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</si>
  <si>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</si>
  <si>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</si>
  <si>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</si>
  <si>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</si>
  <si>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</si>
  <si>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</si>
  <si>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</si>
  <si>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</si>
  <si>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</si>
  <si>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</si>
  <si>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</si>
  <si>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</si>
  <si>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</si>
  <si>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</si>
  <si>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</si>
  <si>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</si>
  <si>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</si>
  <si>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</si>
  <si>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</si>
  <si>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</si>
  <si>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</si>
  <si>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</si>
  <si>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</si>
  <si>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</si>
  <si>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</si>
  <si>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</si>
  <si>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</si>
  <si>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</si>
  <si>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</si>
  <si>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</si>
  <si>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</si>
  <si>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</si>
  <si>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</si>
  <si>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</si>
  <si>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</si>
  <si>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</si>
  <si>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</si>
  <si>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</si>
  <si>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</si>
  <si>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</si>
  <si>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</si>
  <si>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</si>
  <si>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</si>
  <si>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</si>
  <si>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</si>
  <si>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</si>
  <si>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</si>
  <si>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</si>
  <si>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</si>
  <si>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</si>
  <si>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</si>
  <si>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</si>
  <si>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</si>
  <si>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</si>
  <si>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</si>
  <si>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</si>
  <si>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</si>
  <si>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</si>
  <si>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</si>
  <si>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</si>
  <si>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</si>
  <si>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</si>
  <si>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</si>
  <si>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</si>
  <si>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</si>
  <si>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</si>
  <si>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</si>
  <si>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</si>
  <si>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</si>
  <si>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</si>
  <si>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</si>
  <si>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</si>
  <si>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</si>
  <si>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</si>
  <si>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</si>
  <si>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</si>
  <si>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</si>
  <si>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</si>
  <si>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</si>
  <si>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</si>
  <si>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</si>
  <si>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</si>
  <si>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</si>
  <si>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</si>
  <si>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</si>
  <si>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</si>
  <si>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</si>
  <si>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</si>
  <si>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</si>
  <si>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</si>
  <si>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</si>
  <si>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</si>
  <si>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</si>
  <si>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</si>
  <si>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</si>
  <si>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</si>
  <si>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</si>
  <si>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</si>
  <si>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</si>
  <si>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</si>
  <si>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</si>
  <si>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</si>
  <si>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</si>
  <si>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</si>
  <si>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</si>
  <si>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</si>
  <si>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</si>
  <si>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</si>
  <si>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</si>
  <si>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</si>
  <si>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</si>
  <si>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</si>
  <si>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</si>
  <si>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</si>
  <si>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</si>
  <si>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</si>
  <si>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</si>
  <si>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</si>
  <si>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</si>
  <si>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</si>
  <si>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</si>
  <si>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</si>
  <si>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</si>
  <si>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</si>
  <si>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</si>
  <si>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</si>
  <si>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</si>
  <si>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</si>
  <si>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</si>
  <si>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</si>
  <si>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</si>
  <si>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</si>
  <si>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</si>
  <si>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</si>
  <si>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</si>
  <si>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</si>
  <si>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</si>
  <si>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</si>
  <si>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</si>
  <si>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</si>
  <si>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</si>
  <si>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</si>
  <si>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</si>
  <si>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</si>
  <si>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</si>
  <si>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</si>
  <si>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</si>
  <si>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</si>
  <si>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</si>
  <si>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</si>
  <si>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</si>
  <si>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</si>
  <si>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</si>
  <si>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</si>
  <si>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</si>
  <si>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</si>
  <si>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</si>
  <si>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</si>
  <si>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</si>
  <si>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</si>
  <si>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</si>
  <si>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</si>
  <si>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</si>
  <si>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</si>
  <si>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</si>
  <si>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</si>
  <si>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</si>
  <si>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</si>
  <si>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</si>
  <si>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</si>
  <si>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</si>
  <si>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</si>
  <si>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</si>
  <si>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</si>
  <si>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</si>
  <si>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</si>
  <si>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</si>
  <si>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</si>
  <si>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</si>
  <si>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</si>
  <si>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</si>
  <si>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</si>
  <si>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</si>
  <si>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</si>
  <si>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</si>
  <si>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</si>
  <si>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</si>
  <si>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</si>
  <si>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</si>
  <si>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</si>
  <si>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</si>
  <si>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</si>
  <si>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</si>
  <si>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</si>
  <si>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</si>
  <si>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</si>
  <si>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</si>
  <si>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</si>
  <si>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</si>
  <si>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</si>
  <si>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</si>
  <si>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</si>
  <si>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</si>
  <si>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</si>
  <si>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</si>
  <si>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</si>
  <si>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</si>
  <si>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</si>
  <si>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</si>
  <si>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</si>
  <si>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</si>
  <si>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</si>
  <si>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</si>
  <si>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</si>
  <si>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</si>
  <si>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</si>
  <si>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</si>
  <si>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</si>
  <si>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</si>
  <si>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</si>
  <si>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</si>
  <si>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</si>
  <si>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</si>
  <si>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</si>
  <si>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</si>
  <si>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</si>
  <si>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</si>
  <si>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</si>
  <si>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</si>
  <si>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</si>
  <si>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</si>
  <si>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</si>
  <si>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</si>
  <si>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</si>
  <si>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</si>
  <si>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</si>
  <si>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</si>
  <si>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</si>
  <si>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</si>
  <si>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</si>
  <si>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</si>
  <si>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</si>
  <si>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</si>
  <si>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</si>
  <si>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</si>
  <si>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</si>
  <si>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</si>
  <si>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</si>
  <si>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</si>
  <si>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</si>
  <si>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</si>
  <si>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</si>
  <si>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</si>
  <si>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</si>
  <si>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</si>
  <si>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</si>
  <si>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</si>
  <si>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</si>
  <si>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</si>
  <si>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</si>
  <si>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</si>
  <si>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</si>
  <si>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</si>
  <si>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</si>
  <si>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</si>
  <si>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</si>
  <si>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</si>
  <si>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</si>
  <si>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</si>
  <si>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</si>
  <si>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</si>
  <si>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</si>
  <si>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</si>
  <si>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</si>
  <si>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</si>
  <si>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</si>
  <si>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</si>
  <si>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</si>
  <si>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</si>
  <si>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</si>
  <si>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</si>
  <si>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</si>
  <si>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</si>
  <si>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</si>
  <si>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</si>
  <si>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</si>
  <si>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</si>
  <si>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</si>
  <si>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</si>
  <si>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</si>
  <si>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</si>
  <si>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</si>
  <si>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</si>
  <si>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</si>
  <si>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</si>
  <si>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</si>
  <si>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</si>
  <si>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</si>
  <si>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</si>
  <si>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</si>
  <si>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</si>
  <si>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</si>
  <si>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</si>
  <si>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</si>
  <si>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</si>
  <si>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</si>
  <si>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</si>
  <si>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</si>
  <si>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</si>
  <si>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</si>
  <si>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</si>
  <si>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</si>
  <si>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</si>
  <si>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</si>
  <si>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</si>
  <si>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</si>
  <si>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</si>
  <si>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</si>
  <si>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</si>
  <si>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</si>
  <si>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</si>
  <si>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</si>
  <si>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</si>
  <si>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</si>
  <si>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</si>
  <si>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</si>
  <si>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</si>
  <si>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</si>
  <si>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</si>
  <si>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</si>
  <si>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</si>
  <si>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</si>
  <si>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</si>
  <si>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</si>
  <si>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</si>
  <si>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</si>
  <si>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</si>
  <si>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</si>
  <si>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</si>
  <si>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</si>
  <si>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</si>
  <si>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</si>
  <si>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</si>
  <si>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</si>
  <si>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</si>
  <si>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</si>
  <si>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</si>
  <si>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</si>
  <si>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</si>
  <si>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</si>
  <si>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</si>
  <si>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</si>
  <si>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</si>
  <si>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</si>
  <si>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</si>
  <si>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</si>
  <si>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</si>
  <si>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</si>
  <si>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</si>
  <si>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</si>
  <si>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</si>
  <si>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</si>
  <si>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</si>
  <si>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</si>
  <si>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</si>
  <si>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</si>
  <si>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</si>
  <si>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</si>
  <si>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</si>
  <si>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</si>
  <si>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</si>
  <si>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</si>
  <si>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</si>
  <si>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</si>
  <si>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</si>
  <si>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</si>
  <si>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</si>
  <si>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</si>
  <si>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</si>
  <si>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</si>
  <si>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</si>
  <si>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</si>
  <si>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</si>
  <si>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</si>
  <si>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</si>
  <si>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</si>
  <si>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</si>
  <si>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</si>
  <si>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</si>
  <si>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</si>
  <si>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</si>
  <si>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</si>
  <si>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</si>
  <si>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</si>
  <si>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</si>
  <si>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</si>
  <si>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</si>
  <si>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</si>
  <si>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</si>
  <si>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</si>
  <si>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</si>
  <si>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</si>
  <si>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</si>
  <si>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</si>
  <si>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</si>
  <si>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</si>
  <si>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</si>
  <si>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</si>
  <si>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</si>
  <si>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</si>
  <si>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</si>
  <si>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</si>
  <si>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</si>
  <si>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</si>
  <si>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</si>
  <si>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</si>
  <si>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</si>
  <si>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</si>
  <si>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</si>
  <si>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</si>
  <si>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</si>
  <si>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</si>
  <si>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</si>
  <si>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</si>
  <si>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</si>
  <si>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</si>
  <si>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</si>
  <si>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</si>
  <si>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</si>
  <si>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</si>
  <si>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</si>
  <si>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</si>
  <si>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</si>
  <si>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</si>
  <si>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</si>
  <si>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</si>
  <si>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</si>
  <si>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</si>
  <si>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</si>
  <si>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</si>
  <si>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</si>
  <si>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</si>
  <si>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</si>
  <si>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</si>
  <si>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</si>
  <si>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</si>
  <si>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</si>
  <si>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</si>
  <si>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</si>
  <si>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</si>
  <si>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</si>
  <si>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</si>
  <si>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</si>
  <si>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</si>
  <si>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</si>
  <si>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</si>
  <si>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</si>
  <si>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</si>
  <si>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</si>
  <si>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</si>
  <si>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</si>
  <si>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</si>
  <si>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</si>
  <si>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</si>
  <si>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</si>
  <si>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</si>
  <si>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</si>
  <si>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</si>
  <si>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</si>
  <si>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</si>
  <si>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</si>
  <si>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</si>
  <si>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</si>
  <si>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</si>
  <si>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</si>
  <si>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</si>
  <si>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</si>
  <si>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</si>
  <si>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</si>
  <si>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</si>
  <si>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</si>
  <si>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</si>
  <si>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</si>
  <si>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</si>
  <si>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</si>
  <si>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</si>
  <si>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</si>
  <si>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</si>
  <si>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</si>
  <si>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</si>
  <si>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</si>
  <si>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</si>
  <si>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</si>
  <si>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</si>
  <si>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</si>
  <si>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</si>
  <si>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</si>
  <si>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</si>
  <si>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</si>
  <si>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</si>
  <si>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</si>
  <si>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</si>
  <si>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</si>
  <si>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</si>
  <si>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</si>
  <si>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</si>
  <si>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</si>
  <si>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</si>
  <si>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</si>
  <si>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</si>
  <si>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</si>
  <si>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</si>
  <si>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</si>
  <si>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</si>
  <si>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</si>
  <si>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</si>
  <si>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</si>
  <si>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</si>
  <si>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</si>
  <si>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</si>
  <si>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</si>
  <si>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</si>
  <si>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</si>
  <si>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</si>
  <si>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</si>
  <si>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</si>
  <si>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</si>
  <si>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</si>
  <si>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</si>
  <si>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</si>
  <si>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</si>
  <si>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</si>
  <si>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</si>
  <si>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</si>
  <si>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</si>
  <si>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</si>
  <si>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</si>
  <si>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</si>
  <si>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</si>
  <si>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</si>
  <si>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</si>
  <si>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</si>
  <si>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</si>
  <si>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</si>
  <si>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</si>
  <si>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</si>
  <si>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</si>
  <si>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</si>
  <si>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</si>
  <si>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</si>
  <si>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</si>
  <si>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</si>
  <si>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</si>
  <si>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</si>
  <si>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</si>
  <si>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</si>
  <si>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</si>
  <si>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</si>
  <si>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</si>
  <si>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</si>
  <si>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</si>
  <si>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</si>
  <si>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</si>
  <si>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</si>
  <si>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</si>
  <si>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</si>
  <si>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</si>
  <si>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</si>
  <si>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</si>
  <si>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</si>
  <si>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</si>
  <si>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</si>
  <si>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</si>
  <si>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</si>
  <si>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</si>
  <si>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</si>
  <si>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</si>
  <si>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</si>
  <si>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</si>
  <si>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</si>
  <si>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</si>
  <si>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</si>
  <si>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</si>
  <si>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</si>
  <si>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</si>
  <si>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</si>
  <si>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</si>
  <si>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</si>
  <si>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</si>
  <si>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</si>
  <si>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</si>
  <si>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</si>
  <si>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</si>
  <si>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</si>
  <si>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</si>
  <si>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</si>
  <si>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</si>
  <si>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</si>
  <si>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</si>
  <si>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</si>
  <si>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</si>
  <si>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</si>
  <si>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</si>
  <si>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</si>
  <si>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</si>
  <si>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</si>
  <si>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</si>
  <si>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</si>
  <si>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</si>
  <si>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</si>
  <si>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</si>
  <si>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</si>
  <si>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</si>
  <si>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</si>
  <si>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</si>
  <si>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</si>
  <si>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</si>
  <si>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</si>
  <si>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</si>
  <si>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</si>
  <si>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</si>
  <si>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</si>
  <si>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</si>
  <si>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</si>
  <si>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</si>
  <si>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</si>
  <si>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</si>
  <si>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</si>
  <si>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</si>
  <si>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</si>
  <si>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</si>
  <si>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</si>
  <si>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</si>
  <si>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</si>
  <si>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</si>
  <si>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</si>
  <si>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</si>
  <si>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</si>
  <si>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</si>
  <si>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</si>
  <si>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</si>
  <si>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</si>
  <si>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</si>
  <si>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</si>
  <si>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</si>
  <si>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</si>
  <si>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</si>
  <si>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</si>
  <si>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</si>
  <si>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</si>
  <si>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</si>
  <si>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</si>
  <si>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</si>
  <si>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</si>
  <si>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</si>
  <si>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</si>
  <si>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</si>
  <si>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</si>
  <si>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</si>
  <si>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</si>
  <si>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</si>
  <si>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</si>
  <si>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</si>
  <si>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</si>
  <si>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</si>
  <si>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</si>
  <si>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</si>
  <si>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</si>
  <si>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</si>
  <si>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</si>
  <si>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</si>
  <si>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</si>
  <si>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</si>
  <si>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</si>
  <si>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</si>
  <si>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</si>
  <si>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</si>
  <si>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</si>
  <si>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</si>
  <si>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</si>
  <si>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</si>
  <si>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</si>
  <si>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</si>
  <si>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</si>
  <si>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</si>
  <si>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</si>
  <si>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</si>
  <si>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</si>
  <si>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</si>
  <si>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</si>
  <si>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</si>
  <si>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</si>
  <si>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</si>
  <si>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</si>
  <si>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</si>
  <si>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</si>
  <si>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</si>
  <si>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</si>
  <si>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</si>
  <si>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</si>
  <si>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</si>
  <si>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</si>
  <si>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</si>
  <si>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</si>
  <si>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</si>
  <si>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</si>
  <si>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</si>
  <si>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</si>
  <si>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</si>
  <si>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</si>
  <si>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</si>
  <si>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</si>
  <si>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</si>
  <si>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</si>
  <si>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</si>
  <si>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</si>
  <si>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</si>
  <si>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</si>
  <si>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</si>
  <si>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</si>
  <si>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</si>
  <si>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</si>
  <si>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</si>
  <si>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</si>
  <si>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</si>
  <si>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</si>
  <si>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</si>
  <si>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</si>
  <si>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</si>
  <si>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</si>
  <si>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</si>
  <si>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</si>
  <si>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</si>
  <si>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</si>
  <si>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</si>
  <si>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</si>
  <si>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</si>
  <si>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</si>
  <si>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</si>
  <si>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</si>
  <si>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</si>
  <si>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</si>
  <si>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</si>
  <si>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</si>
  <si>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</si>
  <si>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</si>
  <si>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</si>
  <si>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</si>
  <si>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</si>
  <si>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</si>
  <si>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</si>
  <si>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</si>
  <si>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</si>
  <si>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</si>
  <si>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</si>
  <si>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</si>
  <si>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</si>
  <si>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</si>
  <si>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</si>
  <si>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</si>
  <si>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</si>
  <si>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</si>
  <si>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</si>
  <si>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</si>
  <si>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</si>
  <si>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</si>
  <si>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</si>
  <si>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</si>
  <si>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</si>
  <si>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</si>
  <si>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</si>
  <si>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</si>
  <si>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</si>
  <si>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</si>
  <si>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</si>
  <si>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</si>
  <si>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</si>
  <si>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</si>
  <si>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</si>
  <si>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</si>
  <si>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</si>
  <si>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</si>
  <si>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</si>
  <si>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</si>
  <si>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</si>
  <si>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</si>
  <si>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</si>
  <si>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</si>
  <si>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</si>
  <si>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</si>
  <si>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</si>
  <si>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</si>
  <si>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</si>
  <si>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</si>
  <si>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</si>
  <si>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</si>
  <si>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</si>
  <si>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</si>
  <si>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</si>
  <si>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</si>
  <si>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</si>
  <si>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</si>
  <si>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</si>
  <si>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</si>
  <si>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</si>
  <si>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</si>
  <si>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</si>
  <si>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</si>
  <si>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</si>
  <si>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</si>
  <si>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</si>
  <si>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</si>
  <si>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</si>
  <si>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</si>
  <si>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</si>
  <si>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</si>
  <si>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</si>
  <si>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</si>
  <si>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</si>
  <si>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</si>
  <si>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</si>
  <si>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</si>
  <si>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</si>
  <si>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</si>
  <si>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</si>
  <si>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</si>
  <si>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</si>
  <si>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</si>
  <si>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</si>
  <si>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</si>
  <si>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</si>
  <si>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</si>
  <si>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</si>
  <si>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</si>
  <si>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</si>
  <si>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</si>
  <si>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</si>
  <si>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</si>
  <si>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</si>
  <si>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</si>
  <si>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</si>
  <si>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</si>
  <si>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</si>
  <si>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</si>
  <si>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</si>
  <si>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</si>
  <si>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</si>
  <si>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</si>
  <si>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</si>
  <si>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</si>
  <si>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</si>
  <si>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</si>
  <si>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</si>
  <si>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</si>
  <si>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</si>
  <si>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</si>
  <si>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</si>
  <si>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</si>
  <si>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</si>
  <si>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</si>
  <si>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</si>
  <si>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</si>
  <si>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</si>
  <si>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</si>
  <si>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</si>
  <si>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</si>
  <si>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</si>
  <si>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</si>
  <si>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</si>
  <si>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</si>
  <si>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</si>
  <si>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</si>
  <si>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</si>
  <si>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</si>
  <si>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</si>
  <si>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</si>
  <si>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</si>
  <si>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</si>
  <si>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</si>
  <si>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</si>
  <si>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</si>
  <si>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</si>
  <si>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</si>
  <si>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</si>
  <si>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</si>
  <si>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</si>
  <si>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</si>
  <si>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</si>
  <si>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</si>
  <si>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</si>
  <si>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</si>
  <si>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</si>
  <si>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</si>
  <si>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</si>
  <si>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</si>
  <si>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</si>
  <si>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</si>
  <si>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</si>
  <si>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</si>
  <si>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</si>
  <si>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</si>
  <si>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</si>
  <si>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</si>
  <si>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</si>
  <si>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</si>
  <si>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</si>
  <si>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</si>
  <si>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</si>
  <si>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</si>
  <si>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</si>
  <si>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</si>
  <si>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</si>
  <si>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</si>
  <si>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</si>
  <si>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</si>
  <si>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</si>
  <si>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</si>
  <si>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</si>
  <si>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</si>
  <si>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</si>
  <si>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</si>
  <si>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</si>
  <si>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</si>
  <si>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</si>
  <si>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</si>
  <si>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</si>
  <si>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</si>
  <si>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</si>
  <si>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</si>
  <si>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</si>
  <si>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</si>
  <si>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</si>
  <si>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</si>
  <si>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</si>
  <si>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</si>
  <si>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</si>
  <si>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</si>
  <si>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</si>
  <si>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</si>
  <si>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</si>
  <si>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</si>
  <si>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</si>
  <si>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</si>
  <si>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</si>
  <si>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</si>
  <si>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</si>
  <si>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</si>
  <si>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</si>
  <si>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</si>
  <si>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</si>
  <si>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</si>
  <si>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</si>
  <si>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</si>
  <si>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</si>
  <si>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</si>
  <si>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</si>
  <si>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</si>
  <si>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</si>
  <si>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</si>
  <si>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</si>
  <si>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</si>
  <si>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</si>
  <si>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</si>
  <si>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</si>
  <si>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</si>
  <si>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</si>
  <si>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</si>
  <si>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</si>
  <si>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</si>
  <si>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</si>
  <si>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</si>
  <si>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</si>
  <si>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</si>
  <si>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</si>
  <si>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</si>
  <si>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</si>
  <si>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</si>
  <si>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</si>
  <si>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</si>
  <si>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</si>
  <si>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</si>
  <si>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</si>
  <si>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</si>
  <si>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</si>
  <si>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</si>
  <si>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</si>
  <si>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</si>
  <si>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</si>
  <si>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</si>
  <si>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</si>
  <si>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</si>
  <si>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</si>
  <si>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</si>
  <si>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</si>
  <si>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</si>
  <si>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</si>
  <si>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</si>
  <si>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</si>
  <si>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</si>
  <si>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</si>
  <si>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</si>
  <si>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</si>
  <si>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</si>
  <si>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</si>
  <si>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</si>
  <si>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</si>
  <si>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</si>
  <si>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</si>
  <si>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</si>
  <si>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</si>
  <si>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</si>
  <si>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</si>
  <si>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</si>
  <si>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</si>
  <si>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</si>
  <si>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</si>
  <si>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</si>
  <si>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</si>
  <si>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</si>
  <si>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</si>
  <si>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</si>
  <si>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</si>
  <si>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</si>
  <si>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</si>
  <si>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</si>
  <si>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</si>
  <si>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</si>
  <si>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</si>
  <si>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</si>
  <si>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</si>
  <si>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</si>
  <si>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</si>
  <si>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</si>
  <si>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</si>
  <si>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</si>
  <si>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</si>
  <si>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</si>
  <si>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</si>
  <si>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</si>
  <si>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</si>
  <si>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</si>
  <si>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</si>
  <si>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</si>
  <si>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</si>
  <si>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</si>
  <si>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</si>
  <si>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</si>
  <si>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</si>
  <si>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</si>
  <si>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</si>
  <si>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</si>
  <si>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</si>
  <si>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</si>
  <si>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</si>
  <si>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</si>
  <si>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</si>
  <si>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</si>
  <si>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</si>
  <si>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</si>
  <si>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</si>
  <si>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</si>
  <si>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</si>
  <si>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</si>
  <si>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</si>
  <si>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</si>
  <si>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</si>
  <si>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</si>
  <si>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</si>
  <si>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</si>
  <si>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</si>
  <si>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</si>
  <si>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</si>
  <si>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</si>
  <si>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</si>
  <si>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</si>
  <si>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</si>
  <si>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</si>
  <si>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</si>
  <si>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</si>
  <si>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</si>
  <si>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</si>
  <si>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</si>
  <si>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</si>
  <si>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</si>
  <si>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</si>
  <si>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</si>
  <si>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</si>
  <si>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</si>
  <si>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</si>
  <si>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</si>
  <si>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</si>
  <si>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</si>
  <si>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</si>
  <si>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</si>
  <si>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</si>
  <si>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</si>
  <si>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</si>
  <si>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</si>
  <si>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</si>
  <si>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</si>
  <si>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</si>
  <si>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</si>
  <si>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</si>
  <si>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</si>
  <si>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</si>
  <si>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</si>
  <si>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</si>
  <si>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</si>
  <si>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</si>
  <si>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</si>
  <si>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</si>
  <si>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</si>
  <si>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</si>
  <si>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</si>
  <si>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</si>
  <si>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</si>
  <si>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</si>
  <si>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</si>
  <si>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</si>
  <si>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</si>
  <si>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</si>
  <si>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</si>
  <si>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</si>
  <si>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</si>
  <si>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</si>
  <si>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</si>
  <si>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</si>
  <si>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</si>
  <si>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</si>
  <si>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</si>
  <si>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</si>
  <si>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</si>
  <si>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</si>
  <si>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</si>
  <si>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</si>
  <si>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</si>
  <si>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</si>
  <si>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</si>
  <si>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</si>
  <si>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</si>
  <si>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</si>
  <si>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</si>
  <si>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</si>
  <si>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</si>
  <si>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</si>
  <si>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</si>
  <si>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</si>
  <si>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</si>
  <si>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</si>
  <si>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</si>
  <si>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</si>
  <si>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</si>
  <si>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</si>
  <si>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</si>
  <si>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</si>
  <si>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</si>
  <si>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</si>
  <si>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</si>
  <si>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</si>
  <si>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</si>
  <si>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</si>
  <si>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</si>
  <si>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</si>
  <si>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</si>
  <si>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</si>
  <si>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</si>
  <si>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</si>
  <si>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</si>
  <si>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</si>
  <si>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</si>
  <si>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</si>
  <si>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</si>
  <si>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</si>
  <si>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</si>
  <si>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</si>
  <si>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</si>
  <si>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</si>
  <si>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</si>
  <si>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</si>
  <si>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</si>
  <si>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</si>
  <si>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</si>
  <si>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</si>
  <si>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</si>
  <si>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</si>
  <si>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</si>
  <si>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</si>
  <si>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</si>
  <si>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</si>
  <si>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</si>
  <si>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</si>
  <si>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</si>
  <si>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</si>
  <si>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</si>
  <si>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</si>
  <si>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</si>
  <si>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</si>
  <si>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</si>
  <si>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</si>
  <si>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</si>
  <si>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</si>
  <si>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</si>
  <si>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</si>
  <si>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</si>
  <si>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</si>
  <si>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</si>
  <si>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</si>
  <si>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</si>
  <si>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</si>
  <si>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</si>
  <si>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</si>
  <si>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</si>
  <si>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</si>
  <si>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</si>
  <si>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</si>
  <si>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</si>
  <si>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</si>
  <si>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</si>
  <si>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</si>
  <si>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</si>
  <si>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</si>
  <si>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</si>
  <si>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</si>
  <si>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</si>
  <si>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</si>
  <si>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</si>
  <si>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</si>
  <si>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</si>
  <si>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</si>
  <si>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</si>
  <si>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</si>
  <si>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</si>
  <si>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</si>
  <si>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</si>
  <si>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</si>
  <si>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</si>
  <si>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</si>
  <si>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</si>
  <si>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</si>
  <si>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</si>
  <si>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</si>
  <si>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</si>
  <si>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</si>
  <si>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</si>
  <si>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</si>
  <si>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</si>
  <si>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</si>
  <si>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</si>
  <si>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</si>
  <si>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</si>
  <si>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</si>
  <si>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</si>
  <si>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</si>
  <si>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</si>
  <si>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</si>
  <si>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</si>
  <si>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</si>
  <si>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</si>
  <si>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</si>
  <si>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</si>
  <si>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</si>
  <si>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</si>
  <si>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</si>
  <si>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</si>
  <si>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</si>
  <si>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</si>
  <si>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</si>
  <si>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</si>
  <si>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</si>
  <si>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</si>
  <si>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</si>
  <si>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</si>
  <si>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</si>
  <si>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</si>
  <si>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</si>
  <si>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</si>
  <si>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</si>
  <si>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</si>
  <si>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</si>
  <si>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</si>
  <si>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</si>
  <si>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</si>
  <si>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</si>
  <si>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</si>
  <si>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</si>
  <si>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</si>
  <si>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</si>
  <si>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</si>
  <si>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</si>
  <si>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</si>
  <si>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</si>
  <si>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</si>
  <si>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</si>
  <si>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</si>
  <si>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</si>
  <si>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</si>
  <si>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</si>
  <si>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</si>
  <si>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</si>
  <si>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</si>
  <si>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</si>
  <si>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</si>
  <si>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</si>
  <si>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</si>
  <si>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</si>
  <si>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</si>
  <si>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</si>
  <si>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</si>
  <si>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</si>
  <si>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</si>
  <si>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</si>
  <si>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</si>
  <si>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</si>
  <si>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</si>
  <si>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</si>
  <si>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</si>
  <si>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</si>
  <si>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</si>
  <si>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</si>
  <si>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</si>
  <si>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</si>
  <si>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</si>
  <si>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</si>
  <si>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</si>
  <si>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</si>
  <si>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</si>
  <si>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</si>
  <si>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</si>
  <si>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</si>
  <si>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</si>
  <si>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</si>
  <si>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</si>
  <si>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</si>
  <si>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</si>
  <si>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</si>
  <si>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</si>
  <si>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</si>
  <si>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</si>
  <si>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</si>
  <si>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</si>
  <si>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</si>
  <si>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</si>
  <si>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</si>
  <si>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</si>
  <si>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</si>
  <si>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</si>
  <si>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</si>
  <si>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BOURNS (DONGGUAN) ELECTRONICS CO.,LTD</t>
    <phoneticPr fontId="4" type="noConversion"/>
  </si>
  <si>
    <t>Following blank</t>
    <phoneticPr fontId="28"/>
  </si>
  <si>
    <t>BOURNS</t>
    <phoneticPr fontId="4" type="noConversion"/>
  </si>
  <si>
    <t>Bourns,Inc.</t>
    <phoneticPr fontId="4" type="noConversion"/>
  </si>
  <si>
    <t>No.3 XiSha Road, XiNan Village, ShiJie Town, DongGuan, GuangDong P.R.C</t>
    <phoneticPr fontId="4" type="noConversion"/>
  </si>
  <si>
    <t>Fengxiang Lai</t>
    <phoneticPr fontId="4" type="noConversion"/>
  </si>
  <si>
    <t>fengxiang.lai@bourns.com</t>
    <phoneticPr fontId="4" type="noConversion"/>
  </si>
  <si>
    <t>+86 769 86327771-570</t>
    <phoneticPr fontId="4" type="noConversion"/>
  </si>
  <si>
    <t>King Kong</t>
    <phoneticPr fontId="4" type="noConversion"/>
  </si>
  <si>
    <t>Engineer Manager</t>
    <phoneticPr fontId="4" type="noConversion"/>
  </si>
  <si>
    <t>+86 769 86327771-757</t>
    <phoneticPr fontId="4" type="noConversion"/>
  </si>
  <si>
    <t>king.kong@bourns.com</t>
    <phoneticPr fontId="4" type="noConversion"/>
  </si>
  <si>
    <t>http://www.bourns.com/docs/RoHS-Content/conflict_metals_statement.pdf?sfvrsn=11</t>
    <phoneticPr fontId="4" type="noConversion"/>
  </si>
  <si>
    <t>CID001482</t>
    <phoneticPr fontId="28"/>
  </si>
  <si>
    <t>BOURNS (DONGGUAN) ELECTRONICS CO.,LTD</t>
    <phoneticPr fontId="4" type="noConversion"/>
  </si>
  <si>
    <t>All products produced by BDEC</t>
    <phoneticPr fontId="28"/>
  </si>
  <si>
    <t>All Products</t>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</si>
</sst>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宋体"/>
      <family val="3"/>
      <charset val="128"/>
      <scheme val="minor"/>
    </font>
    <font>
      <sz val="10"/>
      <color rgb="FFFF0000"/>
      <name val="Verdana"/>
      <family val="2"/>
    </font>
    <font>
      <sz val="10"/>
      <name val="宋体"/>
      <family val="3"/>
      <charset val="128"/>
      <scheme val="major"/>
    </font>
    <font>
      <u/>
      <sz val="12"/>
      <color indexed="12"/>
      <name val="宋体"/>
      <family val="3"/>
      <charset val="128"/>
      <scheme val="major"/>
    </font>
    <font>
      <sz val="12"/>
      <name val="宋体"/>
      <family val="3"/>
      <charset val="128"/>
      <scheme val="major"/>
    </font>
    <font>
      <sz val="12"/>
      <name val="宋体"/>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charset val="128"/>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80" fontId="96" fillId="0" borderId="0" xfId="480" applyFont="1" applyFill="1" applyAlignment="1">
      <alignment horizontal="left" vertical="top" wrapText="1"/>
    </xf>
    <xf numFmtId="180"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80" fontId="96" fillId="0" borderId="0" xfId="480" applyFont="1" applyFill="1" applyAlignment="1">
      <alignment vertical="top" wrapText="1"/>
    </xf>
    <xf numFmtId="180"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80" fontId="96" fillId="0" borderId="0" xfId="480" applyFont="1" applyFill="1" applyAlignment="1" applyProtection="1">
      <alignment horizontal="left" vertical="top" wrapText="1"/>
    </xf>
    <xf numFmtId="180" fontId="96" fillId="0" borderId="0" xfId="480" applyFont="1" applyFill="1" applyBorder="1" applyAlignment="1">
      <alignment vertical="top" wrapText="1"/>
    </xf>
    <xf numFmtId="180"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80" fontId="6" fillId="0" borderId="0" xfId="480"/>
    <xf numFmtId="0" fontId="114"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engxiang.lai@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ourns.com/docs/RoHS-Content/conflict_metals_statement.pdf?sfvrsn=11" TargetMode="External"/><Relationship Id="rId4" Type="http://schemas.openxmlformats.org/officeDocument/2006/relationships/hyperlink" Target="mailto:king.kong@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12.5">
      <c r="A37" s="360"/>
      <c r="B37" s="176">
        <v>3.01</v>
      </c>
      <c r="C37" s="177" t="s">
        <v>79</v>
      </c>
      <c r="D37" s="39" t="s">
        <v>2750</v>
      </c>
      <c r="E37" s="218" t="s">
        <v>1475</v>
      </c>
      <c r="F37" s="219" t="s">
        <v>1602</v>
      </c>
      <c r="G37" s="34"/>
    </row>
    <row r="38" spans="1:7" ht="10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3218</v>
      </c>
      <c r="F44" s="37" t="s">
        <v>3183</v>
      </c>
      <c r="G44" s="34"/>
    </row>
    <row r="45" spans="1:7" ht="157.5">
      <c r="A45" s="360"/>
      <c r="B45" s="287">
        <v>5</v>
      </c>
      <c r="C45" s="191" t="s">
        <v>2961</v>
      </c>
      <c r="D45" s="209">
        <v>42867</v>
      </c>
      <c r="E45" s="220" t="s">
        <v>14010</v>
      </c>
      <c r="F45" s="37" t="s">
        <v>13594</v>
      </c>
      <c r="G45" s="34"/>
    </row>
    <row r="46" spans="1:7" ht="45">
      <c r="A46" s="360"/>
      <c r="B46" s="208">
        <v>5.01</v>
      </c>
      <c r="C46" s="191" t="s">
        <v>2961</v>
      </c>
      <c r="D46" s="209">
        <v>42907</v>
      </c>
      <c r="E46" s="220" t="s">
        <v>14066</v>
      </c>
      <c r="F46" s="37" t="s">
        <v>13594</v>
      </c>
      <c r="G46" s="34"/>
    </row>
    <row r="47" spans="1:7" ht="67.5">
      <c r="A47" s="360"/>
      <c r="B47" s="208">
        <v>5.0999999999999996</v>
      </c>
      <c r="C47" s="191" t="s">
        <v>2961</v>
      </c>
      <c r="D47" s="209">
        <v>43070</v>
      </c>
      <c r="E47" s="220" t="s">
        <v>14292</v>
      </c>
      <c r="F47" s="37" t="s">
        <v>14293</v>
      </c>
      <c r="G47" s="34"/>
    </row>
    <row r="48" spans="1:7" ht="56.25">
      <c r="A48" s="360"/>
      <c r="B48" s="208">
        <v>5.1100000000000003</v>
      </c>
      <c r="C48" s="191" t="s">
        <v>14573</v>
      </c>
      <c r="D48" s="209">
        <v>43217</v>
      </c>
      <c r="E48" s="220" t="s">
        <v>14719</v>
      </c>
      <c r="F48" s="37" t="s">
        <v>14614</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6"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7" zoomScale="115" zoomScaleNormal="115"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9"/>
      <c r="G3" s="419"/>
      <c r="H3" s="419"/>
      <c r="I3" s="194"/>
      <c r="J3" s="173" t="s">
        <v>14598</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t="s">
        <v>15439</v>
      </c>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15427</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15428</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15429</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15430</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7" t="s">
        <v>15431</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15432</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15433</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15434</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7" t="s">
        <v>15436</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15435</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0">
        <v>43245</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96"/>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3" t="s">
        <v>15437</v>
      </c>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13590</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H5" sqref="H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t="s">
        <v>15438</v>
      </c>
      <c r="B5" s="236" t="str">
        <f ca="1">IF(LEN(A5)=0,"",INDEX('Smelter Look-up'!$A:$A,MATCH($A5,'Smelter Look-up'!$E:$E,0)))</f>
        <v>Tin</v>
      </c>
      <c r="C5" s="242" t="str">
        <f ca="1">IF(LEN(A5)=0,"",INDEX('Smelter Look-up'!$C:$C,MATCH($A5,'Smelter Look-up'!$E:$E,0)))</f>
        <v>PT Timah (Persero) Tbk Mentok</v>
      </c>
      <c r="D5" s="236"/>
      <c r="E5" s="236" t="str">
        <f ca="1">IF(ISERROR($V5),"",OFFSET('Smelter Look-up'!$D$4,$V5-4,0)&amp;"")</f>
        <v>INDONESIA</v>
      </c>
      <c r="F5" s="236" t="str">
        <f ca="1">IF(ISERROR($V5),"",OFFSET('Smelter Look-up'!$E$4,$V5-4,0))</f>
        <v>CID001482</v>
      </c>
      <c r="G5" s="236" t="str">
        <f ca="1">IF(C5=$X$4,"Enter smelter details", IF(ISERROR($V5),"",OFFSET('Smelter Look-up'!$F$4,$V5-4,0)))</f>
        <v>RMI</v>
      </c>
      <c r="H5" s="237">
        <f ca="1">IF(ISERROR($V5),"",OFFSET('Smelter Look-up'!$G$4,$V5-4,0))</f>
        <v>0</v>
      </c>
      <c r="I5" s="238" t="str">
        <f ca="1">IF(ISERROR($V5),"",OFFSET('Smelter Look-up'!$H$4,$V5-4,0))</f>
        <v>Mentok</v>
      </c>
      <c r="J5" s="238" t="str">
        <f ca="1">IF(ISERROR($V5),"",OFFSET('Smelter Look-up'!$I$4,$V5-4,0))</f>
        <v>Kepulauan Bangka Belitung</v>
      </c>
      <c r="K5" s="240"/>
      <c r="L5" s="240"/>
      <c r="M5" s="240"/>
      <c r="N5" s="240"/>
      <c r="O5" s="240"/>
      <c r="P5" s="239"/>
      <c r="Q5" s="241"/>
      <c r="R5" s="236" t="str">
        <f ca="1">IF(ISERROR($V5),"",OFFSET('Smelter Look-up'!$C$4,$V5-4,0)&amp;"")</f>
        <v>PT Timah (Persero) Tbk Mentok</v>
      </c>
      <c r="S5" s="250" t="str">
        <f t="shared" ref="S5:S58" ca="1" si="0">IF(B5="","",IF(ISERROR(MATCH($E5,CL,0)),"Unknown",INDIRECT("'C'!$A$"&amp;MATCH($E5,CL,0)+1)))</f>
        <v>ID</v>
      </c>
      <c r="T5" s="250" t="str">
        <f ca="1">IF(B5="","",IF(ISERROR(MATCH($J5,SorP!$B$1:$B$6230,0)),"",INDIRECT("'SorP'!$A$"&amp;MATCH($J5,SorP!$B$1:$B$6230,0))))</f>
        <v>ID-BB</v>
      </c>
      <c r="U5" s="280"/>
      <c r="V5" s="281">
        <f ca="1">IF(C5="",NA(),MATCH($B5&amp;$C5,'Smelter Look-up'!$J:$J,0))</f>
        <v>470</v>
      </c>
      <c r="W5" s="282"/>
      <c r="X5" s="282">
        <f t="shared" ref="X5:X58" ca="1" si="1">IF(AND(C5="Smelter not listed",OR(LEN(D5)=0,LEN(E5)=0)),1,0)</f>
        <v>0</v>
      </c>
      <c r="Y5" s="282"/>
      <c r="Z5" s="282"/>
      <c r="AB5" s="284" t="str">
        <f t="shared" ref="AB5:AB58" ca="1" si="2">B5&amp;C5</f>
        <v>TinPT Timah (Persero) Tbk Mentok</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9"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(DONGGUAN) ELECTRONICS CO.,LTD</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BOURNS (DONGGUAN) ELECTRONICS CO.,LTD</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Fengxiang Lai</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fengxiang.lai@bourns.com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+86 769 86327771-570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King Kong</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king.kong@bourns.com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+86 769 86327771-757</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0</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 ca="1">IF(H64=0,"","Click here to provide smelter information")</f>
        <v/>
      </c>
      <c r="E64" s="88" t="s">
        <v>930</v>
      </c>
      <c r="F64" s="111">
        <f>F27</f>
        <v>0</v>
      </c>
      <c r="G64" s="85">
        <f ca="1">IF(AND(COUNTIF(SmelterIdetifiedForMetal,"Gold")&gt;0,COUNTIF('Smelter List'!AB$5:AB$2493,"Gold?*")&gt;0),0,1)</f>
        <v>1</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85" zoomScaleNormal="85" zoomScalePageLayoutView="70" workbookViewId="0">
      <pane xSplit="2" ySplit="5" topLeftCell="C6" activePane="bottomRight" state="frozen"/>
      <selection pane="topRight" activeCell="C1" sqref="C1"/>
      <selection pane="bottomLeft" activeCell="A6" sqref="A6"/>
      <selection pane="bottomRight" activeCell="C11" sqref="C11"/>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15440</v>
      </c>
      <c r="C6" s="116" t="s">
        <v>15441</v>
      </c>
      <c r="D6" s="116"/>
      <c r="E6" s="32"/>
      <c r="F6"/>
    </row>
    <row r="7" spans="1:6" s="33" customFormat="1" ht="15.75">
      <c r="A7" s="163"/>
      <c r="B7" s="153" t="s">
        <v>15426</v>
      </c>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99.2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48.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6.7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48.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8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84.7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3">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10">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05">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75.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70.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20">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2.75">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8.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4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7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56.7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27.75">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7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42.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7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42.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28.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42">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6.75">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8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70.7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07">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99.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0">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7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8.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FengXiang Lai(赖凤祥)</cp:lastModifiedBy>
  <cp:lastPrinted>2015-04-21T20:47:43Z</cp:lastPrinted>
  <dcterms:created xsi:type="dcterms:W3CDTF">2010-06-21T21:00:23Z</dcterms:created>
  <dcterms:modified xsi:type="dcterms:W3CDTF">2018-05-25T00:07:05Z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